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115" windowHeight="10290" activeTab="2"/>
  </bookViews>
  <sheets>
    <sheet name="Amérique Sud" sheetId="1" r:id="rId1"/>
    <sheet name="New Zélande" sheetId="2" r:id="rId2"/>
    <sheet name="Australie" sheetId="3" r:id="rId3"/>
    <sheet name="Malaisie" sheetId="4" r:id="rId4"/>
    <sheet name="Thailande-Laos-Cambodge-Malaisi" sheetId="5" r:id="rId5"/>
  </sheets>
  <definedNames>
    <definedName name="_xlnm._FilterDatabase" localSheetId="0" hidden="1">'Amérique Sud'!$A$6:$G$88</definedName>
    <definedName name="_xlnm._FilterDatabase" localSheetId="2" hidden="1">'Australie'!$A$6:$G$86</definedName>
    <definedName name="_xlnm._FilterDatabase" localSheetId="3" hidden="1">'Malaisie'!$A$6:$G$86</definedName>
    <definedName name="_xlnm._FilterDatabase" localSheetId="1" hidden="1">'New Zélande'!$A$6:$G$90</definedName>
    <definedName name="_xlnm._FilterDatabase" localSheetId="4" hidden="1">'Thailande-Laos-Cambodge-Malaisi'!$A$6:$G$86</definedName>
    <definedName name="_xlnm.Print_Titles" localSheetId="0">'Amérique Sud'!$6:$6</definedName>
    <definedName name="_xlnm.Print_Titles" localSheetId="2">'Australie'!$6:$6</definedName>
    <definedName name="_xlnm.Print_Titles" localSheetId="3">'Malaisie'!$6:$6</definedName>
    <definedName name="_xlnm.Print_Titles" localSheetId="1">'New Zélande'!$6:$6</definedName>
    <definedName name="_xlnm.Print_Titles" localSheetId="4">'Thailande-Laos-Cambodge-Malaisi'!$6:$6</definedName>
    <definedName name="_xlnm.Print_Area" localSheetId="0">'Amérique Sud'!$A$1:$G$87</definedName>
    <definedName name="_xlnm.Print_Area" localSheetId="2">'Australie'!$A$1:$G$50</definedName>
    <definedName name="_xlnm.Print_Area" localSheetId="3">'Malaisie'!$A$1:$G$20</definedName>
    <definedName name="_xlnm.Print_Area" localSheetId="1">'New Zélande'!$A$1:$G$33</definedName>
    <definedName name="_xlnm.Print_Area" localSheetId="4">'Thailande-Laos-Cambodge-Malaisi'!$A$1:$G$106</definedName>
  </definedNames>
  <calcPr fullCalcOnLoad="1"/>
</workbook>
</file>

<file path=xl/sharedStrings.xml><?xml version="1.0" encoding="utf-8"?>
<sst xmlns="http://schemas.openxmlformats.org/spreadsheetml/2006/main" count="846" uniqueCount="642">
  <si>
    <t>Date</t>
  </si>
  <si>
    <t>Km avec l'étape précédente</t>
  </si>
  <si>
    <t>Ville</t>
  </si>
  <si>
    <t>Lieu du bivouac</t>
  </si>
  <si>
    <t>Coordonnées GPS si besoin</t>
  </si>
  <si>
    <t>Buenos Aires</t>
  </si>
  <si>
    <t>Pays</t>
  </si>
  <si>
    <t>Argentine</t>
  </si>
  <si>
    <t>Nota : Lorsque l'on ne connaît pas d'endroit pour bivouaquer, le mieux est de se garer sur la place principale (tous les villages ont une place carré avec des quadras autour) ou en face du poste de police et sous une lumière. En général la place et le poste de police sont à coté.</t>
  </si>
  <si>
    <t>Mendoza</t>
  </si>
  <si>
    <t>Uspallata</t>
  </si>
  <si>
    <t>Barreal</t>
  </si>
  <si>
    <t>Chucuma</t>
  </si>
  <si>
    <t>Parc Isghigualasto</t>
  </si>
  <si>
    <t>Parc Talampaya</t>
  </si>
  <si>
    <t>Huelfin</t>
  </si>
  <si>
    <t>Cafayate</t>
  </si>
  <si>
    <t>Cachi</t>
  </si>
  <si>
    <t>Salta</t>
  </si>
  <si>
    <t>Salta (route train)</t>
  </si>
  <si>
    <t>Purmamarca</t>
  </si>
  <si>
    <t>Tilcara (Salinas Grandes)</t>
  </si>
  <si>
    <t>Humahuaca</t>
  </si>
  <si>
    <t>Lagune de Pozuelos</t>
  </si>
  <si>
    <t>La Quiaca</t>
  </si>
  <si>
    <t>Tupiza</t>
  </si>
  <si>
    <t>Cotagaita</t>
  </si>
  <si>
    <t>Sucre</t>
  </si>
  <si>
    <t>Bolivie</t>
  </si>
  <si>
    <t>Cout en 2011 pour 5 personnes</t>
  </si>
  <si>
    <t>Sur le camping du parc, en pleine nature</t>
  </si>
  <si>
    <t>Station ACA sur la route principale</t>
  </si>
  <si>
    <t>Dique Cabra Corral</t>
  </si>
  <si>
    <t>Dans le camping du parc (parking la journée), en pleine nature, avec BBQ et tables</t>
  </si>
  <si>
    <t>A Coronel Moldes, prendre la direction du lac, le camping est à 3 à 4 km sur la droite. Le camping est en face du lac avec BBQ et tables</t>
  </si>
  <si>
    <t>Camping municipal, rue Belgrano, en allant de Uspallata à San Juan sur le coté droit. Parc arboré avec BBQ et tables</t>
  </si>
  <si>
    <t>Camping municipal, à 5 min à pied du centre. Il est situé du meme coté que le centre par rapport au rio et le long du rio. Il est dans un parc arboré calme avec BBQ et tables</t>
  </si>
  <si>
    <t>A Lujan de Cuya (à 20 min en voiture au Sud de Mendoza), camping ACA (Automobile Club Argentin), gardé 24/24 par la police la nuit et un gardien le jour - grand parc calme avec BBQ, tables et douches chaudes.</t>
  </si>
  <si>
    <t>Camping municipal (seul camping du village), il est à coté de l'auberge ACA. C'est le must pour le prix : parc arboré, BBQ, tables, vue; douches chaudes</t>
  </si>
  <si>
    <t xml:space="preserve"> "</t>
  </si>
  <si>
    <t>Dans un grand parking gardé par les douanes 24/24, situé le long de la mer entre les douanes et le batiment BUQUEBUS - vue sur la mer, mais un peu bruyant. A 5 min du centre à pied.</t>
  </si>
  <si>
    <t>Camping municipal Carlos Xemana rue republica del libano, parc arboré, avec piscine la plus grande du pays, BBQ, tables, douches chaudes, arret de bus pour le centre à proximité</t>
  </si>
  <si>
    <t>S24 48.805 
W65 25.108</t>
  </si>
  <si>
    <t>Place principale du coté du caviste (qui est très cher), et dans le prolongement du poste de Police. Un peu bruyant, mais commerces et restaurants à 10m !</t>
  </si>
  <si>
    <t>Parking gratuit entre la rue San Martin (qui longe la route nationale) et la place principale</t>
  </si>
  <si>
    <t>Place principale, à coté de la gare routière. Le poste de Police est sur la place</t>
  </si>
  <si>
    <t>Camping sauvage au bord de la lagune, paysage exceptionnel au milieu des vigognes et des lamas</t>
  </si>
  <si>
    <t>S19 03 209
W065 15 863</t>
  </si>
  <si>
    <t>S19 34 879
W065 45 300</t>
  </si>
  <si>
    <t>Oruro</t>
  </si>
  <si>
    <t>Sajama</t>
  </si>
  <si>
    <t>Parc de Sajama</t>
  </si>
  <si>
    <t>S17 58 152
W067 06 888</t>
  </si>
  <si>
    <t>Camping El Jardin dans la rue Belgrano. En arrivant lorsqu'on débouche dans la rue Belgrano, tourner à droite (le centre de la ville est à gauche, attention aller dans le centre en camping car est un jeu d'adresse !)</t>
  </si>
  <si>
    <t>La Paz</t>
  </si>
  <si>
    <t>S16 29 832
W068 08 164</t>
  </si>
  <si>
    <t>Rue Obispo Gardenas (rue à sens unique et parallèle à l'avenue Camacho) juste après avoir croisé la rue Bueno sur le coté droit, parking avec possibilité d'y dormir. La patronne, très sympa, habite dans le parking avec sa petite fille. Il ne faut pas arriver trop tard le soir, sinon le parking est fermé. Possibilité de remplir les réservoirs d'eau. A 5 minutes du centre à pied, endroit calme.</t>
  </si>
  <si>
    <t>Entre La Paz et Tiwanaku</t>
  </si>
  <si>
    <t>Mirador la Paz, vue superbe de nuit et de jour sur La Paz et les montagnes</t>
  </si>
  <si>
    <t>S16 34 704
W068 31 891</t>
  </si>
  <si>
    <t>Pérou</t>
  </si>
  <si>
    <r>
      <t>Yunguyo</t>
    </r>
    <r>
      <rPr>
        <sz val="7"/>
        <rFont val="Arial"/>
        <family val="2"/>
      </rPr>
      <t xml:space="preserve"> (frontière avant Copacabana)</t>
    </r>
  </si>
  <si>
    <t>Parking en face d'une école et d'un ministère des finances, sur la route de la douane. Très calme, aire de jeu pour les enfants, place de la ville avec commerces et restaurants proches. A 100 mètres du lac Titikaka.</t>
  </si>
  <si>
    <t>S16 14 591
W069 05 632</t>
  </si>
  <si>
    <t>Copacabana</t>
  </si>
  <si>
    <t>Plage sur le lac, très calme, vue magnifique sur le lac et les montagnes. Coucher de soleil superbe. A 5 minutes à pied du centre de Copacabana.</t>
  </si>
  <si>
    <t>S16 10 342
W069 05 609</t>
  </si>
  <si>
    <t>Rue principale dans le prolongement de la descente dans La Paz depuis EL Alto, à coté du parking de la Police et en plein centre. Endroit bruyant et passant. Nous avons donné 15 pesos au policier qui gardait le parking pour qu'il nous laisse y dormir et qu'il garde le camping car. Nous nous sommes quand meme fait réveiller à 7h30 par la Police pour évacuer l'endroit.</t>
  </si>
  <si>
    <t>A la laguna Huaynacota, sur le circuit à l'intérieur du parc. Très calme, vue magnifique. Coucher de soleil superbe.</t>
  </si>
  <si>
    <t>Dans Sajama, le village est très calme, possibilité de se mettre à l'entrée. Vue magnifique sur le cerro Sajama. Il y a également 2 auberges avec douches chaudes.</t>
  </si>
  <si>
    <t>Sur la place du 10 de febrero, en plein centre. Calme la nuit et très agité en journée, idéal pour faire une visite de la ville (mais grande ville sans grand intérêt) et faire des courses dans un supermarché.</t>
  </si>
  <si>
    <t>Rue à coté de l'église San Roque, près d'un petit parc, très calme, quartier résidentiel aisé, à 5 min à pied du centre. Accès en camping car très facile en arrivant de Potossi.</t>
  </si>
  <si>
    <t>Sur la place en face de la Police. De Tupiza à Sucre, la place est à une quadra sur la droite de la route principale (c'est une route à 4 voies avec un grand terre plein central)</t>
  </si>
  <si>
    <t>Parking gratuit en face du Poste de Police. Pour y aller : rentrer dans Tupiza par le pont où il y a les 2 stations services de Tupiza, traverser la voie ferrée, prendre à droite la route à double sens avec terre plein central et aller au bout, longer la voie ferrée, dès que possible retraverser la voie ferrée (sur la droite), vous etes arrivés au poste de Police. Le parking est à 5-10 min à pied du centre.</t>
  </si>
  <si>
    <t>Avenue Bolivar (rue à 4 voies avec terre plein central), à coté du parc pour enfants (perpendiculaire à la rue qui mène à la frontière)</t>
  </si>
  <si>
    <t>Sur la place du village et sous un lampadaire.</t>
  </si>
  <si>
    <t>Cuzco</t>
  </si>
  <si>
    <t>Pisac</t>
  </si>
  <si>
    <t>Ollantaytambo</t>
  </si>
  <si>
    <t>Maras - Salinas</t>
  </si>
  <si>
    <t xml:space="preserve">vue sur la la lagune et sur les montagnes, parking du site Inca, à 14km de l'axe Puno/Cuzco, à 35km de Cuzco, </t>
  </si>
  <si>
    <t>S15 43 440
W070 09 076</t>
  </si>
  <si>
    <t>S13 30 351
W071 59 104</t>
  </si>
  <si>
    <t>Camping Quinta Lala à coté de Sacsahuaman et son site Inca, wifi, lavage, descnte au centre en 10 min à pied, au retour taxi pour 5 NS (montée). Attention en arrivant de Puno, le GPS fait passer par les vieux quartiers -&gt; ne pas s'y engager, il est impossible d'y passer avec un camping car.</t>
  </si>
  <si>
    <t>En arrivant de Cuzco, on traverse un pont pour rentrer dans le village. Ensuite, tourner à droite pour aller vers le site Inca. A 500 mètres, places de parking le long de la route. Endroit calme à 5 minutes à pied du centre</t>
  </si>
  <si>
    <t>Garage avec portail vert et panneau "Garage" sur la route qui va à la gare. Par la route principale, on arrive à la place principale, poursuivre tout droit sur 50 à 100m et avant de traverser le pont tourner à gauche vers la gare.</t>
  </si>
  <si>
    <t>S13 15 583
W072 15 948</t>
  </si>
  <si>
    <t>En bord de la piste qui va de la route aux salinas. Vue sur les vallées et montagnes, les salinas sont dans le fond de la vallée.</t>
  </si>
  <si>
    <t>S13 17 889
W072 09 197</t>
  </si>
  <si>
    <t>Parking de la station service Petro Peru après Abankay en direction de Nazca</t>
  </si>
  <si>
    <t>S13 41 238
W072 55 025</t>
  </si>
  <si>
    <r>
      <t>Sillustani</t>
    </r>
    <r>
      <rPr>
        <sz val="8"/>
        <rFont val="Arial"/>
        <family val="2"/>
      </rPr>
      <t xml:space="preserve"> (entre Puno et Cuzco)</t>
    </r>
  </si>
  <si>
    <t>Potosi</t>
  </si>
  <si>
    <t>Rue très calme à coté d'une école. Boulangerie dans la rue, le patron est très sympa et les Alfajores très bons. A 5 min à pied du centre.</t>
  </si>
  <si>
    <r>
      <t xml:space="preserve">Abancay </t>
    </r>
    <r>
      <rPr>
        <sz val="8"/>
        <rFont val="Arial"/>
        <family val="2"/>
      </rPr>
      <t>(vers Nazca)</t>
    </r>
  </si>
  <si>
    <t>Nazca</t>
  </si>
  <si>
    <t>Nous sommes d'abord allés à l'hotel Suisse (où beaucoup de camping cariste vont), les prix ont beaucoup augmenté : 90 NS/nuit, nous nous sommes donc mis en quete d'un nouveau bivouac. En plein centre la station PESCAC, le patron nous a accueilli très gentiment : on lui donne ce que l'on veut ! On est à 3 maisons du commissariat.</t>
  </si>
  <si>
    <t>S14 50 809
W074 56 863</t>
  </si>
  <si>
    <t>Parakas</t>
  </si>
  <si>
    <t>Dans le parc au niveau de la lagunilla. En face de la mer, un des plus beaux bivouacs</t>
  </si>
  <si>
    <t>Nazca (les lignes)</t>
  </si>
  <si>
    <t>Parking du mirador en plein désert, à coté de la Panaméricaine.</t>
  </si>
  <si>
    <t>S14 41 626
W075 06 825</t>
  </si>
  <si>
    <t>Ocona</t>
  </si>
  <si>
    <t>Place du village à coté de l'église</t>
  </si>
  <si>
    <t>S16 25 904
W073  06 290</t>
  </si>
  <si>
    <t>Aréquipa</t>
  </si>
  <si>
    <t>Rue avec gardien, à 10 minutes à pied du centre ville</t>
  </si>
  <si>
    <t>S16 24 545
W071 32 758</t>
  </si>
  <si>
    <t>Entre Aréquipa et Tacna</t>
  </si>
  <si>
    <t>Station service grifos MUM El Fiscal</t>
  </si>
  <si>
    <t>S17 01 952
W071 42 406</t>
  </si>
  <si>
    <t>Chili</t>
  </si>
  <si>
    <t>Areca</t>
  </si>
  <si>
    <t>Bord de plage, calme (au Nord)</t>
  </si>
  <si>
    <t>S18 25 088
W070 19 187</t>
  </si>
  <si>
    <t>Atacama</t>
  </si>
  <si>
    <t>Gigante de Atacama, dans le désertr, calme</t>
  </si>
  <si>
    <t>Iquique 
(5km au Sud)</t>
  </si>
  <si>
    <t>Sur la lage, calme, sympa</t>
  </si>
  <si>
    <t>S19 57 044
W069 38 211</t>
  </si>
  <si>
    <t>S20 19 920
W070 08 700</t>
  </si>
  <si>
    <t>Calama</t>
  </si>
  <si>
    <t>En arrivant de Iquique, on rentre dans la ville et on continue tout droit jusqu'à un poste de police sur la droite. On s'est garé sur le coté gauche du poste.</t>
  </si>
  <si>
    <t>San Pedro de Atacama</t>
  </si>
  <si>
    <t>Vallée de la luna (entrée sur la route de Calama à San Pedro, à 11km de San Pedro)</t>
  </si>
  <si>
    <t>Vallée de la luna (entrée coté San Pedro de Atacama, à 3 ou 4 km de San Pedro)</t>
  </si>
  <si>
    <t>Laguna Chaxa</t>
  </si>
  <si>
    <t>Pan de Azucar</t>
  </si>
  <si>
    <t>Dans le parc à Calleta sur le parking de la CONAF en face de la mer, très calme</t>
  </si>
  <si>
    <t>S26 08 737
W070 39 989</t>
  </si>
  <si>
    <t>Bahia Inglesa</t>
  </si>
  <si>
    <t>Front de mer</t>
  </si>
  <si>
    <t>S27 06 621
S070 51 022</t>
  </si>
  <si>
    <t>La Serena</t>
  </si>
  <si>
    <t>Au nord de la Avenida del mar - front de mer</t>
  </si>
  <si>
    <t>S29 54 464
W071 16 453</t>
  </si>
  <si>
    <t>Pisco</t>
  </si>
  <si>
    <t>Las Molles</t>
  </si>
  <si>
    <t>S32 14 395
W071 30 690</t>
  </si>
  <si>
    <t>Le mirador</t>
  </si>
  <si>
    <t>S33 04 952
W071 39 971</t>
  </si>
  <si>
    <t>Valparaiso Sud
(Laguna Verde)</t>
  </si>
  <si>
    <t>Poste de police</t>
  </si>
  <si>
    <t>S33 06 270
W071 40 075</t>
  </si>
  <si>
    <t>Santiago</t>
  </si>
  <si>
    <t>Dans le quartier de l'ambassade française, à coté d'un jardin avec des jeux pour enfant</t>
  </si>
  <si>
    <t>S33 26 259
W070 37 608</t>
  </si>
  <si>
    <t>Santiago Sud</t>
  </si>
  <si>
    <t>Dans la parc Brasil, à coté du musée MIM (Museo Intéractif Mirador), dans un haras avec gardien</t>
  </si>
  <si>
    <t>S33 30 985
W070 36 883</t>
  </si>
  <si>
    <t>Santa Cruz</t>
  </si>
  <si>
    <t>S34 38 451
W071 21 872</t>
  </si>
  <si>
    <t>A coté des carabineros et de la plaza de armas</t>
  </si>
  <si>
    <t>Pucon</t>
  </si>
  <si>
    <t>Sur la place</t>
  </si>
  <si>
    <t>S39 16 417
W071 58 681</t>
  </si>
  <si>
    <t>Entre Chili et Bariloche</t>
  </si>
  <si>
    <t>Calme, sur un rio et dans une très belle vallée</t>
  </si>
  <si>
    <t>Puerto Madryn</t>
  </si>
  <si>
    <t>Peninsula Valdes</t>
  </si>
  <si>
    <t>S39 59 610
W070 50 793</t>
  </si>
  <si>
    <t>S43 09 807
W070 50 327</t>
  </si>
  <si>
    <t>S42 46 946
W064 59 679</t>
  </si>
  <si>
    <t>S42 34 604
W064 16 576</t>
  </si>
  <si>
    <r>
      <t>Entre Bariloche</t>
    </r>
    <r>
      <rPr>
        <sz val="9"/>
        <rFont val="Arial"/>
        <family val="2"/>
      </rPr>
      <t xml:space="preserve"> et Puerto Madryn</t>
    </r>
  </si>
  <si>
    <t>Au bord de la route en plein désert, calme !</t>
  </si>
  <si>
    <t>Aun bord de la mer au Sud de la ville, à coté de l'Eco centro (musée)</t>
  </si>
  <si>
    <t>Puerto Pyramides, en face de la mer, le seul endroit pour bivouaquer gratuit sur la péninsule. Sinon il y a un camping juste à coté, mais qui ne donne pas directement sur la mer.</t>
  </si>
  <si>
    <t>S13 53 547
W076 18 449</t>
  </si>
  <si>
    <t>Punta Tombo</t>
  </si>
  <si>
    <t>Caleta</t>
  </si>
  <si>
    <t xml:space="preserve">Entre Caleta et Puerto San Juan </t>
  </si>
  <si>
    <t>Entre Rio Gallagos et El Cafalate</t>
  </si>
  <si>
    <t>El Calafate</t>
  </si>
  <si>
    <t>Punta Bandera</t>
  </si>
  <si>
    <t>S44 02 825
W065 14 652</t>
  </si>
  <si>
    <t>S46 26 746
W067 30 437</t>
  </si>
  <si>
    <t>S48 07 475
W067 38 621</t>
  </si>
  <si>
    <t>S50 18 685
W072 48 171</t>
  </si>
  <si>
    <t>Station service YPF</t>
  </si>
  <si>
    <t>Sur le parking du parc national, nous sommes arrivés après 18h00 et nous sommes mis sur le parking des guardia parque. Si on arrive avant, il faut rester à l'extérieur du parc.</t>
  </si>
  <si>
    <t>En ville, sur la promenade, devant la plage. Zone éclairé avec jeux d'enfant.</t>
  </si>
  <si>
    <t>En arrivant dans la village, on prend à gauche, on traverse le parking des guardia parque et on continue sur le chemin au fond du parking. On est au bord du lac, vue magnifique.</t>
  </si>
  <si>
    <t>Lago Roca</t>
  </si>
  <si>
    <t>Cerro Sombrero (Chili)</t>
  </si>
  <si>
    <t>S50 31 740
W072 47 366</t>
  </si>
  <si>
    <t>S52 43 897
W069 18 145</t>
  </si>
  <si>
    <t>Calme, vue magnifique sur montagne, vallées, … dans cadre de verdure</t>
  </si>
  <si>
    <t>S51 24 984
W070 11 967</t>
  </si>
  <si>
    <t>A 100/200m de la route Rio Gallagos/El Calafate, 225km avant El Calafate, calme, vue à l'infini sur les estancias</t>
  </si>
  <si>
    <t>Sur un parking à coté de la route, pas trop bruyant.</t>
  </si>
  <si>
    <t>Ushuaia</t>
  </si>
  <si>
    <t>Parque Nacional Ushuaia - Canal Beagle</t>
  </si>
  <si>
    <t>Parque Nacional Ushuaia - Lake</t>
  </si>
  <si>
    <t>Parking près du centre (5min du centre à pied) et de l'eau, assez bruyant</t>
  </si>
  <si>
    <t>En face de la mer (canal de Beagle), très calme à 10 m de l'eau. On est dans le parc, donc il faut payer l'entrée pour aller au bivouac.</t>
  </si>
  <si>
    <t>A coté d'un lac, très calme, vue magnifique</t>
  </si>
  <si>
    <t>S54 48 544
W068 18 629</t>
  </si>
  <si>
    <t>S54 50 803
W068 28 829</t>
  </si>
  <si>
    <t>S54 50 716
W068 34 783</t>
  </si>
  <si>
    <t>San Sebastian</t>
  </si>
  <si>
    <t>S53 17 943
W068 27 334</t>
  </si>
  <si>
    <t>Poste frontière coté argentin (à coté Chili)</t>
  </si>
  <si>
    <t>Rio Gallagos à Rivadavia</t>
  </si>
  <si>
    <t>S50 44 686
W069 28 588</t>
  </si>
  <si>
    <t>S46 33 994
W067 25 405</t>
  </si>
  <si>
    <t>10kmSud de Galeto Olivia</t>
  </si>
  <si>
    <t>Teckma (entre Rivadavia et Esquel)</t>
  </si>
  <si>
    <t>S43 23 441
W070 52 372</t>
  </si>
  <si>
    <t>Villa Angostura</t>
  </si>
  <si>
    <t>Jardin en face des bomberos</t>
  </si>
  <si>
    <t>S40 45 800
W071 38 849</t>
  </si>
  <si>
    <t>à 50m de la route, bivouac calme</t>
  </si>
  <si>
    <t>Plage, très beau bivouac</t>
  </si>
  <si>
    <t>Aire Lemarchand, à coté de la route</t>
  </si>
  <si>
    <t>Los Angeles</t>
  </si>
  <si>
    <t>El Quisco</t>
  </si>
  <si>
    <t>Station COPEC sur autoroute</t>
  </si>
  <si>
    <t>S37 17 008
W072 21 255</t>
  </si>
  <si>
    <t>S33 23 188
W071 41 567</t>
  </si>
  <si>
    <t>Sur promenade en bord de plage, très belle vue. A coté d'un restaurant (à environ 10km au nord de San Antonio)</t>
  </si>
  <si>
    <t>BIVOUACS AMERIQUE DU SUD - TOUR DU MONDE FAMILLE PARTAIX</t>
  </si>
  <si>
    <t>BIVOUACS NOUVELLE ZELANDE - TOUR DU MONDE FAMILLE PARTAIX</t>
  </si>
  <si>
    <t>NZ</t>
  </si>
  <si>
    <t>Tawaharanui</t>
  </si>
  <si>
    <t>Russel</t>
  </si>
  <si>
    <t>Rarawa beach</t>
  </si>
  <si>
    <t>Waipova Forest</t>
  </si>
  <si>
    <t>Dans camping, mer et route pas très loin</t>
  </si>
  <si>
    <t>S36 22 062
E174 49 706</t>
  </si>
  <si>
    <t>S35 16 858
E174 08 833</t>
  </si>
  <si>
    <t>S34 43 564
E173 04 980</t>
  </si>
  <si>
    <t>S35 39 119
E173 33 151</t>
  </si>
  <si>
    <t>Piha</t>
  </si>
  <si>
    <t>Camping bord de mer</t>
  </si>
  <si>
    <t>S36 57 255
E174 28 357</t>
  </si>
  <si>
    <t>Port Jackson</t>
  </si>
  <si>
    <t>Camping les pieds dans l'eau, bord plage de sable fin en face de la mer</t>
  </si>
  <si>
    <t>S36 28 837
E175 20 822</t>
  </si>
  <si>
    <t>Hot Water Beach</t>
  </si>
  <si>
    <t>Parking de Surf Beach (camping pas autorisé, il y avait 3 camping cars ce soir là…)</t>
  </si>
  <si>
    <t>S36 53 012
E175 49 125</t>
  </si>
  <si>
    <t>Whangamata</t>
  </si>
  <si>
    <t>Rotorua- Ngongotaha</t>
  </si>
  <si>
    <t>Waiotapu</t>
  </si>
  <si>
    <t>Napier</t>
  </si>
  <si>
    <t>Marahau</t>
  </si>
  <si>
    <t>Inangahua</t>
  </si>
  <si>
    <t>S37 14 841
E175 49 038</t>
  </si>
  <si>
    <t>S38 05 060
E176 13 009</t>
  </si>
  <si>
    <t>S38 21 290
E176 22 018</t>
  </si>
  <si>
    <t>S39 28 650
E176 52 706</t>
  </si>
  <si>
    <t>S41 24 837
E174 53 438</t>
  </si>
  <si>
    <t>S41 17 404
E174 00 461</t>
  </si>
  <si>
    <t>S40 59 435
E172 59 745</t>
  </si>
  <si>
    <t>S41 47 757
E172 02 950</t>
  </si>
  <si>
    <t>S42 01 882
E171 23 108</t>
  </si>
  <si>
    <t>Okarito</t>
  </si>
  <si>
    <t>Lake Moeraki</t>
  </si>
  <si>
    <t>Queenstown</t>
  </si>
  <si>
    <t>Te Anau</t>
  </si>
  <si>
    <t>entre Te Anau et Milford Sound</t>
  </si>
  <si>
    <t>Dunedin</t>
  </si>
  <si>
    <t>Oamaru</t>
  </si>
  <si>
    <t>Christchurch (25km au Nord)</t>
  </si>
  <si>
    <t xml:space="preserve">S43 13 349
E170 09 763
</t>
  </si>
  <si>
    <t>S43 42 907
E169 16 157</t>
  </si>
  <si>
    <t>S45 02 878
E168 37 377</t>
  </si>
  <si>
    <t>S45 28 951
E167 41 503</t>
  </si>
  <si>
    <t>S44 59 942
E168 00 210</t>
  </si>
  <si>
    <t>S45 54 327
E170 30 952</t>
  </si>
  <si>
    <t>S45 53 485
E170 38 222</t>
  </si>
  <si>
    <t>Sand fly bay, nous n'y avons pas dormi, mais il n'y a pas de panneau d'interdiction, et le coin est calme et sympa : vue dominante sur la mer.</t>
  </si>
  <si>
    <t>S45 10 961
E170 54 439</t>
  </si>
  <si>
    <t>S44 39 951
E171 09 734</t>
  </si>
  <si>
    <t>S43 39 537
E172 42 421</t>
  </si>
  <si>
    <t>Camping sympa en pleine nature, randonnées à proximité</t>
  </si>
  <si>
    <t>Makikiki (entre Oamaru et Christchurch)</t>
  </si>
  <si>
    <t>Bord de mer, bivouac sympa dans les fleurs et à 50 m d'une plage de galets</t>
  </si>
  <si>
    <t>Bivouac en bord de mer sur esplanade d'herbe, avec la mer à 5mètres en contre bas</t>
  </si>
  <si>
    <t>Camping</t>
  </si>
  <si>
    <t>Camping DOC en pleine nature dans la vallée, avec rivière à quelques mètres</t>
  </si>
  <si>
    <t>Camping DOC, dans la nature à coté d'une rivière</t>
  </si>
  <si>
    <t>Bivouac très sympa au bord du lac, à 2 ou 3 km du centre</t>
  </si>
  <si>
    <t>Bivouac à coté d'un site où l'on peut voir des pingouins (matin de bonne heure: départ à la chasse, ou le soir à la tombée de la nuit: retour de la chasse). Rivière à coté du bivouac et plage de l'autre coté de la route. L'endroit est sympas</t>
  </si>
  <si>
    <t>Camping à 100m  de la mer, village très calme</t>
  </si>
  <si>
    <t>Picton
 (ile du sud)</t>
  </si>
  <si>
    <t>Waimarara
 (ile du nord)</t>
  </si>
  <si>
    <t>Parc régional. Bivouac dans la nature à 50m de la plage (une des plus belle !)</t>
  </si>
  <si>
    <t>Camping DOC à 10min à pied de la plage.</t>
  </si>
  <si>
    <t>Camping DOC dans foret</t>
  </si>
  <si>
    <t>Parc régional. Camping DOC</t>
  </si>
  <si>
    <t>Camping Family Park</t>
  </si>
  <si>
    <t>Parking du parc avec zone d'activité thermale importante, à visiter</t>
  </si>
  <si>
    <t>Bivouac sympa en face de la mer, au nord de la baie de Wellington.</t>
  </si>
  <si>
    <t>Parking dans la ville (trouvé la nuit en sortant du ferry)</t>
  </si>
  <si>
    <t>Camping à 300m de la plage.</t>
  </si>
  <si>
    <t>Camping DOC en pleine nature</t>
  </si>
  <si>
    <t>BIVOUACS AUSTRALIE - TOUR DU MONDE FAMILLE PARTAIX</t>
  </si>
  <si>
    <t>Tiromoana</t>
  </si>
  <si>
    <t>Bivouac sur un parking à coté d'un site où l'on peut voir des pingouins après 2 km de marche (matin de bonne heure: départ à la chasse, ou le soir à la tombée de la nuit: retour de la chasse)</t>
  </si>
  <si>
    <t>Australie</t>
  </si>
  <si>
    <t>Ipswich</t>
  </si>
  <si>
    <t>S27 37 39
E152 45 29</t>
  </si>
  <si>
    <t>du 02/01/12 au 06/01/12</t>
  </si>
  <si>
    <t>Pomona (à 20km de Noosa)</t>
  </si>
  <si>
    <t>Camping correct et pas cher à 20km de Noosa</t>
  </si>
  <si>
    <t>S26 21 35
E152 51 28</t>
  </si>
  <si>
    <t>Tiaro</t>
  </si>
  <si>
    <t>Agnes water</t>
  </si>
  <si>
    <t>Sapphira</t>
  </si>
  <si>
    <t>Emrald</t>
  </si>
  <si>
    <t>Eungella Park</t>
  </si>
  <si>
    <t>S25 42 52
E152 34 37</t>
  </si>
  <si>
    <t>S24 45 48
E152 24 29</t>
  </si>
  <si>
    <t>S23 50 54
E150 15 41</t>
  </si>
  <si>
    <t>du 07/01/12 au 09/01/12</t>
  </si>
  <si>
    <t>E151 54 56
S24 12 46</t>
  </si>
  <si>
    <t>S23 39 39
E150 23 15</t>
  </si>
  <si>
    <r>
      <t xml:space="preserve">Mount Morgan </t>
    </r>
    <r>
      <rPr>
        <sz val="5"/>
        <rFont val="Arial"/>
        <family val="2"/>
      </rPr>
      <t>(40km de</t>
    </r>
    <r>
      <rPr>
        <sz val="6"/>
        <rFont val="Arial"/>
        <family val="2"/>
      </rPr>
      <t xml:space="preserve"> Rockampton</t>
    </r>
    <r>
      <rPr>
        <sz val="5"/>
        <rFont val="Arial"/>
        <family val="2"/>
      </rPr>
      <t>)</t>
    </r>
  </si>
  <si>
    <t>S23 27 549
E147 43 12</t>
  </si>
  <si>
    <t>S23 31 51
E148 09 59</t>
  </si>
  <si>
    <t>S20 53 59
E148 58 01</t>
  </si>
  <si>
    <t>S21 10 06
E148 30 15</t>
  </si>
  <si>
    <t>S19 22 59
E146 55 45</t>
  </si>
  <si>
    <r>
      <t>Alligator Creek</t>
    </r>
    <r>
      <rPr>
        <sz val="7"/>
        <rFont val="Arial"/>
        <family val="2"/>
      </rPr>
      <t xml:space="preserve"> (20km de Townsville)</t>
    </r>
  </si>
  <si>
    <r>
      <t xml:space="preserve">Seaforth </t>
    </r>
    <r>
      <rPr>
        <sz val="7"/>
        <rFont val="Arial"/>
        <family val="2"/>
      </rPr>
      <t xml:space="preserve">
(au Nord de Mackay)</t>
    </r>
  </si>
  <si>
    <t>Parking de station service</t>
  </si>
  <si>
    <t>Camping en bord de mer. La mer est à 5 min à pied à travers une foret tropicale. Endroit sauvage.</t>
  </si>
  <si>
    <r>
      <t xml:space="preserve">Dululu </t>
    </r>
    <r>
      <rPr>
        <sz val="6"/>
        <rFont val="Arial"/>
        <family val="2"/>
      </rPr>
      <t>(60km de Rockampton)</t>
    </r>
  </si>
  <si>
    <t>Bivouac dans le village.</t>
  </si>
  <si>
    <t>Parking du parc, très calme, à 50 mètres du site d'observation des ornitorinques (ou platypus). Parking non autorisé, il y avait 3 camping car sur le parking ce soir-là.</t>
  </si>
  <si>
    <t>Bivouac à coté du jardin botanique</t>
  </si>
  <si>
    <t>Bivouac</t>
  </si>
  <si>
    <t>Townsville (3km au nord)</t>
  </si>
  <si>
    <t>Cairns</t>
  </si>
  <si>
    <t>Charters Towers</t>
  </si>
  <si>
    <t>Clermont</t>
  </si>
  <si>
    <t>Caranvon Park</t>
  </si>
  <si>
    <t>Miles</t>
  </si>
  <si>
    <t>Bonah</t>
  </si>
  <si>
    <t>Byron Bay</t>
  </si>
  <si>
    <t>Ballina</t>
  </si>
  <si>
    <t>S19 14 36
E146 47 28</t>
  </si>
  <si>
    <t>S16 53 954
E145 44 604</t>
  </si>
  <si>
    <t>S20 00 12
E146 26 22</t>
  </si>
  <si>
    <t>S22 49 42
E147 38 46</t>
  </si>
  <si>
    <t>S25 03 40
E148 14 18</t>
  </si>
  <si>
    <t>S26 39 34
E150 11 04</t>
  </si>
  <si>
    <t>S27 59 50
E152 41 00</t>
  </si>
  <si>
    <t>S28 38 42
E153 36 39</t>
  </si>
  <si>
    <t>S28 50 51
E153 32 58</t>
  </si>
  <si>
    <t>Camping dans la ville en bord de plage, avec la rue à traverser.</t>
  </si>
  <si>
    <t>Bivouac dans la rue, dans un quartier résidentiel, rue très large et très calme</t>
  </si>
  <si>
    <t>Bivouac dans la nature à 100mètres d'une rivière</t>
  </si>
  <si>
    <t>1ier parking du parc, c'est le seul où les indications ne sont pas claires sur l'interdiction de camper en camping car</t>
  </si>
  <si>
    <t>Camping dans le village à coté d'un centre commercial IGA</t>
  </si>
  <si>
    <t>Idem</t>
  </si>
  <si>
    <t>Bivouac dans le village à coté d'une aire de jeux.</t>
  </si>
  <si>
    <t>Bivouac à coté d'une zone résidentielle, près d'un parc. Accès au centre en 5 min à pied</t>
  </si>
  <si>
    <t>Aire dans la nature, très calme</t>
  </si>
  <si>
    <t>Camping dans le centre</t>
  </si>
  <si>
    <t>Camping à coté de la ville d'Ipwich, à 60km de Brisbane, correct et pas cher. Nous y sommes restés 4 nuits en attendant le camping car. Observation de très beaux oiseaux</t>
  </si>
  <si>
    <t>Camping en bord de plage</t>
  </si>
  <si>
    <t>Burnett Heads (Bundaberg)</t>
  </si>
  <si>
    <r>
      <t xml:space="preserve">Camping très agréable à coté de la mer (vase, pas de baignade possible). Pour se baigner, il faut aller sur la plage la plus près: à 2km à gauche en sortant du camping, </t>
    </r>
    <r>
      <rPr>
        <sz val="8"/>
        <rFont val="Arial"/>
        <family val="2"/>
      </rPr>
      <t>on peut y observer des tortues le soir.</t>
    </r>
  </si>
  <si>
    <t>BIVOUACS MALAISIE - TOUR DU MONDE FAMILLE PARTAIX</t>
  </si>
  <si>
    <t>Raleigh Milestone</t>
  </si>
  <si>
    <t>S30 28 05
E153 02 40</t>
  </si>
  <si>
    <t>Newcastle</t>
  </si>
  <si>
    <t>Sur la routeau nord de Newcastle</t>
  </si>
  <si>
    <t>Mittagong</t>
  </si>
  <si>
    <t>Parking centre d'information</t>
  </si>
  <si>
    <t>S34 27 00
E150 27 07</t>
  </si>
  <si>
    <t>Narrandera</t>
  </si>
  <si>
    <t>Parc Mungo</t>
  </si>
  <si>
    <t>S33 44 10 
E143 00 56</t>
  </si>
  <si>
    <t>Dans la nature, kangourou, émau le matin ! Et superbe coucher de soleil</t>
  </si>
  <si>
    <t>Caravan Park près du lac, très bien, très calme</t>
  </si>
  <si>
    <t>entre Wentworth et Broken Hill</t>
  </si>
  <si>
    <t>Aire à coté de la route, à proximité d'un lac, très calme, boisé, superbe coucher de soleil</t>
  </si>
  <si>
    <t>S33 04 02
E141 38 36</t>
  </si>
  <si>
    <t>Broken Hill</t>
  </si>
  <si>
    <t>A 9km de Broken Hill, à coté du parc où il y a les sculptures (Living Desert), au bord de la piste, en pleine nature dans le désert.</t>
  </si>
  <si>
    <t>S31 53 34
E141 25 37</t>
  </si>
  <si>
    <t>Dans l'outback, sur la route de Menindee</t>
  </si>
  <si>
    <t>S31 59 28
E141 32 33</t>
  </si>
  <si>
    <t>Mont Bryant</t>
  </si>
  <si>
    <t>Aire de repos</t>
  </si>
  <si>
    <t>S33 33 01
E138 53 33</t>
  </si>
  <si>
    <t>Adélaide</t>
  </si>
  <si>
    <t>Sur campus, à coté centre ville</t>
  </si>
  <si>
    <t>S34 54 58
E138 36 11</t>
  </si>
  <si>
    <t>Kiki (entre Adélaide et Melbourne)</t>
  </si>
  <si>
    <t>S35 36 50
E139 48 42</t>
  </si>
  <si>
    <t>Port Fairy</t>
  </si>
  <si>
    <t>S38 23 20
E142 14 04</t>
  </si>
  <si>
    <t>Camping, plage à 200m</t>
  </si>
  <si>
    <t>Apolo Bay</t>
  </si>
  <si>
    <t>à coté mer</t>
  </si>
  <si>
    <t>S38 43 52
E143 41 45</t>
  </si>
  <si>
    <t>Melbourne</t>
  </si>
  <si>
    <t>à coté plage sur parking</t>
  </si>
  <si>
    <t>S37 50 22
E144 55 02</t>
  </si>
  <si>
    <t>Korumburra</t>
  </si>
  <si>
    <t>Aire de repos en bord de route, belle vue sur campagne</t>
  </si>
  <si>
    <t>S38 23 16
E145 44 48</t>
  </si>
  <si>
    <t>Tidal river</t>
  </si>
  <si>
    <t>S39 01 53
E146 19 00</t>
  </si>
  <si>
    <t>Bord de plage, possibilité de dormir, très sympa</t>
  </si>
  <si>
    <t>Port Welshpo</t>
  </si>
  <si>
    <t>rue calme près mer</t>
  </si>
  <si>
    <t>S38 41 50
E146 27 26</t>
  </si>
  <si>
    <t>Lakes entrance</t>
  </si>
  <si>
    <t>S37 52 54
E147 58 23</t>
  </si>
  <si>
    <t>Eden</t>
  </si>
  <si>
    <t>A coté du terrain de foot et à 100m de la plage</t>
  </si>
  <si>
    <t>S37 03 23
E149 54 32</t>
  </si>
  <si>
    <t>Sydney</t>
  </si>
  <si>
    <t>S33 52 58
E151 17 00</t>
  </si>
  <si>
    <t>Parking dans espace vert avec vue sur Sydney (attention la parking ferme le soir vers 20h00)</t>
  </si>
  <si>
    <t>Lake Illawarra (à coté de Port Kembla)</t>
  </si>
  <si>
    <t>Camping à coté mer</t>
  </si>
  <si>
    <t>S34 32 13
E150 52 17</t>
  </si>
  <si>
    <t>Malaisie</t>
  </si>
  <si>
    <t>Johor Bharu</t>
  </si>
  <si>
    <t>Parking Carrefour gardé 24h/24, il est sur la 4 voies en direction de Kuala Lumpur (sortie autoroute juste après celle du supermarché Kmart)</t>
  </si>
  <si>
    <t>Pontian Kecil</t>
  </si>
  <si>
    <t>Front de mer aménagé (promenade). En arrivant de Johor barhu, il faut aller tout droit jusqu'à la mer. (rue Jalan Delima 3)</t>
  </si>
  <si>
    <t>Malaka</t>
  </si>
  <si>
    <t>Au sud de Chinatown. Entre Chinatown et la mer : rue Jalan Laksamana 2. Il y a 2 grands parkings. Sinon il y a également la possibilité d'aller à coté de la plage toujours au sud de Chinatown.</t>
  </si>
  <si>
    <t>Port Dickson</t>
  </si>
  <si>
    <t>En longeant la cote au sud de Port Dickinson (environ 5km), parking entre la route (rue Jalan Pantai) et la plage. Plage sympa mais un peu bruyant (voitures)</t>
  </si>
  <si>
    <t>Kuala Lumpur</t>
  </si>
  <si>
    <t>Parc Taman Tasik Perdana (jardin botanique), parking rue Jalan Tanglin. Calme, dans la verdure, à coté poste de police 24/24 et à 5 min à pied de Chinatown.</t>
  </si>
  <si>
    <t>Subang Jaya</t>
  </si>
  <si>
    <t>N03 02 760
E101 33 891</t>
  </si>
  <si>
    <t>à coté ACER(pour faire réparer notre PC)</t>
  </si>
  <si>
    <t>Putrajaya</t>
  </si>
  <si>
    <t>Très calme, bord du lac</t>
  </si>
  <si>
    <t>N02 54 151
E101 40 000</t>
  </si>
  <si>
    <t>ColmarTropical road</t>
  </si>
  <si>
    <t>Parking dans la montagne à coté de la reproduction de Colmar et d'une reproduction de village japonais</t>
  </si>
  <si>
    <t>N03 24 164
E101 50 382</t>
  </si>
  <si>
    <t>Batu Hitam Beach</t>
  </si>
  <si>
    <t>N03 53 122
E103 21 941</t>
  </si>
  <si>
    <t>Cherating</t>
  </si>
  <si>
    <t>Bord de mer, petit restau à coté, très sympa et calme</t>
  </si>
  <si>
    <t>N04 07 550
E103 23 601</t>
  </si>
  <si>
    <t>Kemasik Beach</t>
  </si>
  <si>
    <t>Bord de mer (cote est) sympa et calme</t>
  </si>
  <si>
    <t>Bord de plage, beau</t>
  </si>
  <si>
    <t>Dungun</t>
  </si>
  <si>
    <t>N04 42 977
E103 26 296</t>
  </si>
  <si>
    <t>Kuala Besut</t>
  </si>
  <si>
    <t>Parking entre hotel et mer (wifi), à coté du départ pour les iles Perenthians, à coté restaus</t>
  </si>
  <si>
    <t>N05 49 961
E102 33 489</t>
  </si>
  <si>
    <t>Sungai Petani</t>
  </si>
  <si>
    <t>N05 36 909
E100 33 085</t>
  </si>
  <si>
    <t>Parking à coté garagiste et champs</t>
  </si>
  <si>
    <t>Thailande</t>
  </si>
  <si>
    <t>Kantang</t>
  </si>
  <si>
    <t>Plage Hat</t>
  </si>
  <si>
    <t>N07 18 569
E099 23 730</t>
  </si>
  <si>
    <t>Ko Lanta</t>
  </si>
  <si>
    <t>A coté mer, plusieurs restaus à coté</t>
  </si>
  <si>
    <t>N07 32 447
E099 02 869</t>
  </si>
  <si>
    <t>au 15/04/2012</t>
  </si>
  <si>
    <t>Phuket - Thalang</t>
  </si>
  <si>
    <t>Bord de lage dans village avec restaus</t>
  </si>
  <si>
    <t>N08 03 585 
E98 16 671</t>
  </si>
  <si>
    <t>Takua Ra Phangnga</t>
  </si>
  <si>
    <t>A coté plage et mémorial tsunami, très calme (pas très loin d'un hotel)</t>
  </si>
  <si>
    <t>N08 47 555
E98 15 694</t>
  </si>
  <si>
    <t>Chumphon</t>
  </si>
  <si>
    <t>Plage calme, restau à coté</t>
  </si>
  <si>
    <t>N10 33 756
E099 16 425</t>
  </si>
  <si>
    <t>Ratchaburi</t>
  </si>
  <si>
    <t>Parking floating market</t>
  </si>
  <si>
    <t>N13 31 452
E099 57 109</t>
  </si>
  <si>
    <t>Bangkok</t>
  </si>
  <si>
    <t>A coté temple boudhiste, sur parking gardé, très calme</t>
  </si>
  <si>
    <t>N13 46 321
E100 30 109</t>
  </si>
  <si>
    <t>Lop Buri</t>
  </si>
  <si>
    <t>Calme à coté lac</t>
  </si>
  <si>
    <t>N14 47 672
E100 36 060</t>
  </si>
  <si>
    <t>Sukhotai</t>
  </si>
  <si>
    <t>Parkin temple, très calme</t>
  </si>
  <si>
    <t>N17 01 626
E099 41 696</t>
  </si>
  <si>
    <t>Kamphaeng Phet</t>
  </si>
  <si>
    <t>Calme àcoté parc</t>
  </si>
  <si>
    <t>N16 29 115
E099 31 449</t>
  </si>
  <si>
    <t>Mae Sot</t>
  </si>
  <si>
    <t>7/11 + station PTT à coté</t>
  </si>
  <si>
    <t>N16 43 529
E098 35 750</t>
  </si>
  <si>
    <t>Lamphung</t>
  </si>
  <si>
    <t>Le long du canal à coté du centre</t>
  </si>
  <si>
    <t>N18 34 722
E099 00 277</t>
  </si>
  <si>
    <t>Lac Huay Teung Thao</t>
  </si>
  <si>
    <t>N18 52 112
E098 56 709</t>
  </si>
  <si>
    <t>Chom Thong</t>
  </si>
  <si>
    <t>Place à coté du temple (restau à proximité)</t>
  </si>
  <si>
    <t>N18 25 247
E098 40 702</t>
  </si>
  <si>
    <t>Mae Sariang</t>
  </si>
  <si>
    <t>Calme à coté rivière, temple et centre (déchets de construction à proximité)</t>
  </si>
  <si>
    <t>N18 09 444
E097 55 635</t>
  </si>
  <si>
    <t>Mae Hong Son</t>
  </si>
  <si>
    <t>Autour du lac en centre ville</t>
  </si>
  <si>
    <t>Tham Lot</t>
  </si>
  <si>
    <t>Parking des grottes dans la nature, calme</t>
  </si>
  <si>
    <t>N19 34 137
E098 16 777</t>
  </si>
  <si>
    <t>Pai</t>
  </si>
  <si>
    <t>Entre Pai et Fang, à Ban Pamidang, parking avec belle vue sur la nature</t>
  </si>
  <si>
    <t>N19 15 072 
E098 38 275</t>
  </si>
  <si>
    <t>Mae Salong</t>
  </si>
  <si>
    <t>Sur parking (herbe), très belle vue, très calme, à coté magazin de dégustation de thé (dégustation le matin !)</t>
  </si>
  <si>
    <t>N20 08 866
E099 37 041</t>
  </si>
  <si>
    <t>Chiang Rai</t>
  </si>
  <si>
    <t>Centre ville, parking avec espace vert à coté</t>
  </si>
  <si>
    <t>N19 54 705
E099 37 041</t>
  </si>
  <si>
    <t>Mae Sai</t>
  </si>
  <si>
    <t>Parking station au fond du parking, calme, réservoir d'eau à coté</t>
  </si>
  <si>
    <t>N20 25 111
E099 53 124</t>
  </si>
  <si>
    <t>Tonpheung</t>
  </si>
  <si>
    <t>Parking du Hall of Opium, nature, très calme</t>
  </si>
  <si>
    <t>N20 21 743
E100 04 447</t>
  </si>
  <si>
    <t>Chiiang Khong</t>
  </si>
  <si>
    <t>Parking sur Mékong, àcoté de la frontière avec le Laos</t>
  </si>
  <si>
    <t>N20 16 569
E100 24 342</t>
  </si>
  <si>
    <t>Laos</t>
  </si>
  <si>
    <t>Houay Xai</t>
  </si>
  <si>
    <t>A environ 50km de Houay Xai, à20m de la route, très belle vue sur la vallée</t>
  </si>
  <si>
    <t>N20 21 603
E100 38 001</t>
  </si>
  <si>
    <t>Oudom Xiai</t>
  </si>
  <si>
    <t>Sur hauteur</t>
  </si>
  <si>
    <t>N20 41 179
E101 58 997</t>
  </si>
  <si>
    <t>Luang Prabang</t>
  </si>
  <si>
    <t>N19 53 580 E102 08 121 ou -&gt;
(les 2 sont dans la ville)</t>
  </si>
  <si>
    <t>Sur la route entre Luang Prabang et Van Vieng</t>
  </si>
  <si>
    <t>N19 33 428
E102 15 790</t>
  </si>
  <si>
    <t>N19 53 740
E102 08 600</t>
  </si>
  <si>
    <t>Vang Vieng</t>
  </si>
  <si>
    <t>N18 55 408 E102 26 789 (dans le centre à coté de l'hopital ou près du centre, laverie, retau, loc vélo et scotter</t>
  </si>
  <si>
    <t>Ventiane</t>
  </si>
  <si>
    <t>Devant le Spa PAPAYA</t>
  </si>
  <si>
    <t>N18 55 526 
E102 26 862</t>
  </si>
  <si>
    <t>N17 58 036
E102 35 720</t>
  </si>
  <si>
    <t>Barrage de la Na Keun</t>
  </si>
  <si>
    <t>Bord du lac, calme, belle vue, sympa</t>
  </si>
  <si>
    <t>N18 31 244
E102 33 467</t>
  </si>
  <si>
    <t>Ban Na</t>
  </si>
  <si>
    <t>Entre Ventiane et Pakxan, à coté Elephan Tower, à 100m de la route, près d'un temple</t>
  </si>
  <si>
    <t>N18 16 686
E103 10 112</t>
  </si>
  <si>
    <t>Thakhek</t>
  </si>
  <si>
    <t>Bord du Mékong, près du centre ville, très calme</t>
  </si>
  <si>
    <t>N17 23 396
E104 48 278</t>
  </si>
  <si>
    <t>Savannakhet</t>
  </si>
  <si>
    <t>Agréable, espace vert, proche Mékong (à 5h30, gym en musique)</t>
  </si>
  <si>
    <t>N16 34 002
E104 44 712</t>
  </si>
  <si>
    <t>Pakse</t>
  </si>
  <si>
    <t>Bord du Mékong, à coté restau (50/100m), un peu bruyant</t>
  </si>
  <si>
    <t>N15 06 827
E105 48 444</t>
  </si>
  <si>
    <t>Hat Say Khun</t>
  </si>
  <si>
    <t>A coté départ pour les iles, à coté de la route, calme</t>
  </si>
  <si>
    <t>N14 07 235
E105 52 415</t>
  </si>
  <si>
    <t>Naka Sang</t>
  </si>
  <si>
    <t>Place village, près embarcadère pour ile Det et Khon (parking 5000Kip/j)</t>
  </si>
  <si>
    <t>N14 00 213
E105 55 334</t>
  </si>
  <si>
    <t>Pha Pheng</t>
  </si>
  <si>
    <t>Chute d'eau, parking calme</t>
  </si>
  <si>
    <t>N13 57 510
E105 59 455</t>
  </si>
  <si>
    <t>Kratie</t>
  </si>
  <si>
    <t>Parking, bord du Mékong, à coté du centre</t>
  </si>
  <si>
    <t>N12 28 970
E106 01 050</t>
  </si>
  <si>
    <t>Kampong Cham</t>
  </si>
  <si>
    <t>Rue perpendiculaire au Mékong</t>
  </si>
  <si>
    <t>N11 58 952
E105 27 787</t>
  </si>
  <si>
    <t>Cambodge</t>
  </si>
  <si>
    <t>Phnom Penh</t>
  </si>
  <si>
    <t>Parking hotel Cambodiana (à coté Palais Royal)</t>
  </si>
  <si>
    <t>15dollard/nuit</t>
  </si>
  <si>
    <t>Takeo</t>
  </si>
  <si>
    <t>Parc place centrale, à coté d'un temple, calme la nuit</t>
  </si>
  <si>
    <t>N10 59 289
E104 46 887</t>
  </si>
  <si>
    <t>Kep</t>
  </si>
  <si>
    <t>Bord de plage, calme, pas loin de la route (pas très fréquentée)</t>
  </si>
  <si>
    <t>N10 28 780
E104 18 780</t>
  </si>
  <si>
    <t>Kampot</t>
  </si>
  <si>
    <t>Centre, grand rond point, à coté d'un policier qui y dort toute le nuit dans son hamak (Attention : vol de pneus et de rétroviseurs)</t>
  </si>
  <si>
    <t>N10 36 639
E104 10 925</t>
  </si>
  <si>
    <t>Sihanoukville</t>
  </si>
  <si>
    <t>Otres Beach, sur la plage, restau à coté (hors de la ville)</t>
  </si>
  <si>
    <t>N10 34 478
E103 33 003</t>
  </si>
  <si>
    <t>Ph Chrouy Svay</t>
  </si>
  <si>
    <t>Entre Sihanoukville et Phnom Penh, sur National Highway 4, ret area bien aménagée</t>
  </si>
  <si>
    <t>N11 03 057
E103 48 670</t>
  </si>
  <si>
    <t>Pursat</t>
  </si>
  <si>
    <t>Entre Phnom Penh et Seam Reap, dans rue perpendiculaire à la rivière, un peu de passage la  nuit</t>
  </si>
  <si>
    <t>N12 32 502
E103 55 172</t>
  </si>
  <si>
    <t>Seam Reap</t>
  </si>
  <si>
    <t>En face de l'atelier de fabrication du Blue Pumpkin (possibilité d'acheter les croissant et le pain à partir de 5h du mat !), très calme</t>
  </si>
  <si>
    <t>N13 21 303
E103 51 536</t>
  </si>
  <si>
    <t>Sisophon</t>
  </si>
  <si>
    <t>Parking guesthouse</t>
  </si>
  <si>
    <t>N13 35 171
E102 56 891</t>
  </si>
  <si>
    <t>Route 348</t>
  </si>
  <si>
    <t>Parking station service + magazins, calme</t>
  </si>
  <si>
    <t>N14 19 452
E102 45 105</t>
  </si>
  <si>
    <t>Taklang</t>
  </si>
  <si>
    <t>A 3km dans la campagne, très calmes, dans les rizières, baignade des éléphants vers 16h00</t>
  </si>
  <si>
    <t>N15 17 476
E103 30 062</t>
  </si>
  <si>
    <t>Dans le village sur parking à coté Study Elephant Center, spectacle tous les jours à 10h00 et 14h00</t>
  </si>
  <si>
    <t>N15 15 994
E103 29 847</t>
  </si>
  <si>
    <t>Phimai</t>
  </si>
  <si>
    <t>A coté centre historique et centre, calme</t>
  </si>
  <si>
    <t>N15 13 223
E102 29 564</t>
  </si>
  <si>
    <t>Phet Chaburi</t>
  </si>
  <si>
    <t>N13 00 471
E100 03 998</t>
  </si>
  <si>
    <t>Bang Saphan Yai</t>
  </si>
  <si>
    <t>Chao Samran Beach, cote Est entre Bangkok et Malaisie, calme, restaus à coté, mer à 50m</t>
  </si>
  <si>
    <t>N11 04 863
E099 29 582</t>
  </si>
  <si>
    <t>Au bord de la mer, isolé et calme, très beau</t>
  </si>
  <si>
    <t>Bord de mer, plage, calme, 1 restau à 100m</t>
  </si>
  <si>
    <t>N10 21 330
E099 14 711</t>
  </si>
  <si>
    <t>Sichon</t>
  </si>
  <si>
    <t>Bord de mer, plage, très calme, Tung Sai Beach</t>
  </si>
  <si>
    <t>N09 02 787
E099 54 669</t>
  </si>
  <si>
    <t>Ile Penang</t>
  </si>
  <si>
    <t>Bord de plage</t>
  </si>
  <si>
    <t>N05 27 670
E100 13 033</t>
  </si>
  <si>
    <t>Kuala Lumpur/Bentong</t>
  </si>
  <si>
    <t>Aire autoroute - station service, restau, magazin, espace vert</t>
  </si>
  <si>
    <t>N03 26 586
E101 53 569</t>
  </si>
  <si>
    <t>Sud de Kuantan</t>
  </si>
  <si>
    <t>Plage, restau à coté, beaucoup de bivouacs faciles en bord de plage</t>
  </si>
  <si>
    <t>N03 41 583
E103 20 434</t>
  </si>
  <si>
    <t>Air Papan</t>
  </si>
  <si>
    <t>Plage, calme, sous les cocotiers</t>
  </si>
  <si>
    <t>N02 31 383
E103 49 787</t>
  </si>
  <si>
    <t>Singapour</t>
  </si>
  <si>
    <t>BIVOUACS THAILANDE/LAOS/CAMBODGE/MALAISIE - TOUR DU MONDE FAMILLE PARTAIX</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</si>
</sst>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km&quot;"/>
    <numFmt numFmtId="165" formatCode="ddd\-dd\-mmm\-yy"/>
    <numFmt numFmtId="166" formatCode="#,##0&quot; pesos/jour&quot;"/>
    <numFmt numFmtId="167" formatCode="#,##0&quot;nuevo soles/jour&quot;"/>
    <numFmt numFmtId="168" formatCode="#,##0&quot;NS/jour&quot;"/>
    <numFmt numFmtId="169" formatCode="#,##0&quot; NS/jour&quot;"/>
    <numFmt numFmtId="170" formatCode="mmm/yyyy"/>
    <numFmt numFmtId="171" formatCode="#,##0.00\ &quot;€&quot;"/>
    <numFmt numFmtId="172" formatCode="[$$-481]#,##0"/>
    <numFmt numFmtId="173" formatCode="#0&quot; pesos&quot;"/>
  </numFmts>
  <fonts count="42">
    <font>
      <sz val="10"/>
      <name val="Arial"/>
      <family val="0"/>
    </font>
    <font>
      <b/>
      <sz val="10"/>
      <name val="Arial"/>
      <family val="2"/>
    </font>
    <font>
      <sz val="8"/>
      <name val="Arial"/>
      <family val="0"/>
    </font>
    <font>
      <sz val="7"/>
      <name val="Arial"/>
      <family val="2"/>
    </font>
    <font>
      <sz val="9"/>
      <name val="Arial"/>
      <family val="2"/>
    </font>
    <font>
      <sz val="5"/>
      <name val="Arial"/>
      <family val="2"/>
    </font>
    <font>
      <sz val="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hair"/>
      <top style="medium"/>
      <bottom style="dotted"/>
    </border>
    <border>
      <left style="hair"/>
      <right style="hair"/>
      <top style="medium"/>
      <bottom style="dotted"/>
    </border>
    <border>
      <left style="hair"/>
      <right style="medium"/>
      <top style="medium"/>
      <bottom style="dotted"/>
    </border>
    <border>
      <left style="hair"/>
      <right style="hair"/>
      <top style="dotted"/>
      <bottom style="dotted"/>
    </border>
    <border>
      <left style="hair"/>
      <right style="medium"/>
      <top style="dotted"/>
      <bottom style="dotted"/>
    </border>
    <border>
      <left style="medium"/>
      <right style="hair"/>
      <top style="dotted"/>
      <bottom style="dotted"/>
    </border>
    <border>
      <left style="hair"/>
      <right>
        <color indexed="63"/>
      </right>
      <top style="dotted"/>
      <bottom style="dotted"/>
    </border>
    <border>
      <left style="hair"/>
      <right>
        <color indexed="63"/>
      </right>
      <top style="medium"/>
      <bottom style="dotted"/>
    </border>
    <border>
      <left style="hair"/>
      <right>
        <color indexed="63"/>
      </right>
      <top>
        <color indexed="63"/>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38">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164" fontId="0" fillId="0" borderId="0" xfId="0" applyNumberFormat="1" applyAlignment="1">
      <alignment/>
    </xf>
    <xf numFmtId="164" fontId="0" fillId="0" borderId="0" xfId="0" applyNumberFormat="1" applyAlignment="1">
      <alignment wrapText="1"/>
    </xf>
    <xf numFmtId="0" fontId="0" fillId="0" borderId="0" xfId="0" applyAlignment="1">
      <alignment wrapText="1"/>
    </xf>
    <xf numFmtId="0" fontId="0" fillId="33" borderId="10" xfId="0" applyFill="1" applyBorder="1" applyAlignment="1">
      <alignment horizontal="center" vertical="center" wrapText="1"/>
    </xf>
    <xf numFmtId="164" fontId="0" fillId="33" borderId="11" xfId="0" applyNumberFormat="1"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164" fontId="0" fillId="0" borderId="13" xfId="0" applyNumberFormat="1" applyBorder="1" applyAlignment="1">
      <alignment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Alignment="1">
      <alignment vertical="center"/>
    </xf>
    <xf numFmtId="0" fontId="1" fillId="0" borderId="0" xfId="0" applyFont="1" applyAlignment="1">
      <alignment horizontal="left" vertical="top"/>
    </xf>
    <xf numFmtId="165" fontId="0" fillId="0" borderId="15" xfId="0" applyNumberFormat="1" applyBorder="1" applyAlignment="1">
      <alignment horizontal="center" vertical="center" wrapText="1"/>
    </xf>
    <xf numFmtId="166" fontId="0" fillId="0" borderId="16" xfId="0" applyNumberFormat="1" applyBorder="1" applyAlignment="1">
      <alignment vertical="center" wrapText="1"/>
    </xf>
    <xf numFmtId="164" fontId="0" fillId="0" borderId="15" xfId="0" applyNumberFormat="1" applyBorder="1" applyAlignment="1">
      <alignment vertical="center" wrapText="1"/>
    </xf>
    <xf numFmtId="0" fontId="0" fillId="0" borderId="0" xfId="0" applyAlignment="1">
      <alignment horizontal="left" wrapText="1"/>
    </xf>
    <xf numFmtId="0" fontId="2" fillId="0" borderId="13" xfId="0" applyFont="1" applyBorder="1" applyAlignment="1">
      <alignment horizontal="center" vertical="center" wrapText="1"/>
    </xf>
    <xf numFmtId="172" fontId="0" fillId="0" borderId="0" xfId="0" applyNumberFormat="1" applyAlignment="1">
      <alignment wrapText="1"/>
    </xf>
    <xf numFmtId="172" fontId="0" fillId="33" borderId="17" xfId="0" applyNumberFormat="1" applyFill="1" applyBorder="1" applyAlignment="1">
      <alignment horizontal="center" vertical="center" wrapText="1"/>
    </xf>
    <xf numFmtId="172" fontId="0" fillId="0" borderId="16" xfId="0" applyNumberForma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horizontal="center" vertical="center" wrapText="1"/>
    </xf>
    <xf numFmtId="165" fontId="0" fillId="0" borderId="15" xfId="0" applyNumberFormat="1" applyFont="1" applyBorder="1" applyAlignment="1">
      <alignment horizontal="center" vertical="center" wrapText="1"/>
    </xf>
    <xf numFmtId="0" fontId="0" fillId="0" borderId="0" xfId="0" applyFont="1" applyAlignment="1">
      <alignment horizontal="right"/>
    </xf>
    <xf numFmtId="0" fontId="0" fillId="0" borderId="0" xfId="0" applyAlignment="1">
      <alignment horizontal="right"/>
    </xf>
    <xf numFmtId="172" fontId="0" fillId="0" borderId="18" xfId="0" applyNumberFormat="1" applyBorder="1" applyAlignment="1">
      <alignment vertical="center" wrapText="1"/>
    </xf>
    <xf numFmtId="173" fontId="0" fillId="0" borderId="0" xfId="0" applyNumberFormat="1" applyAlignment="1">
      <alignment wrapText="1"/>
    </xf>
    <xf numFmtId="173" fontId="0" fillId="0" borderId="0" xfId="0" applyNumberFormat="1" applyAlignment="1">
      <alignment horizontal="left" wrapText="1"/>
    </xf>
    <xf numFmtId="173" fontId="0" fillId="0" borderId="16" xfId="0" applyNumberFormat="1" applyBorder="1" applyAlignment="1">
      <alignment vertical="center" wrapText="1"/>
    </xf>
    <xf numFmtId="173" fontId="0" fillId="0" borderId="18" xfId="0" applyNumberFormat="1" applyBorder="1" applyAlignment="1">
      <alignment vertical="center" wrapText="1"/>
    </xf>
    <xf numFmtId="173" fontId="0" fillId="33" borderId="17" xfId="0" applyNumberFormat="1" applyFill="1" applyBorder="1" applyAlignment="1">
      <alignment horizontal="center" vertical="center" wrapText="1"/>
    </xf>
    <xf numFmtId="0" fontId="0" fillId="0" borderId="0" xfId="0"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2">
    <dxf>
      <font>
        <color indexed="9"/>
      </font>
    </dxf>
    <dxf>
      <font>
        <b/>
        <i val="0"/>
        <color indexed="9"/>
      </font>
      <fill>
        <patternFill>
          <bgColor indexed="10"/>
        </patternFill>
      </fill>
    </dxf>
    <dxf>
      <font>
        <b/>
        <i val="0"/>
        <color indexed="9"/>
      </font>
      <fill>
        <patternFill>
          <bgColor indexed="17"/>
        </patternFill>
      </fill>
    </dxf>
    <dxf>
      <font>
        <b/>
        <i val="0"/>
        <color indexed="9"/>
      </font>
      <fill>
        <patternFill>
          <bgColor indexed="49"/>
        </patternFill>
      </fill>
    </dxf>
    <dxf>
      <font>
        <color indexed="9"/>
      </font>
    </dxf>
    <dxf>
      <font>
        <b/>
        <i val="0"/>
        <color indexed="9"/>
      </font>
      <fill>
        <patternFill>
          <bgColor indexed="10"/>
        </patternFill>
      </fill>
    </dxf>
    <dxf>
      <font>
        <b/>
        <i val="0"/>
        <color indexed="9"/>
      </font>
      <fill>
        <patternFill>
          <bgColor indexed="17"/>
        </patternFill>
      </fill>
    </dxf>
    <dxf>
      <font>
        <b/>
        <i val="0"/>
        <color indexed="9"/>
      </font>
      <fill>
        <patternFill>
          <bgColor indexed="49"/>
        </patternFill>
      </fill>
    </dxf>
    <dxf>
      <font>
        <color indexed="9"/>
      </font>
    </dxf>
    <dxf>
      <font>
        <b/>
        <i val="0"/>
        <color indexed="9"/>
      </font>
      <fill>
        <patternFill>
          <bgColor indexed="10"/>
        </patternFill>
      </fill>
    </dxf>
    <dxf>
      <font>
        <b/>
        <i val="0"/>
        <color indexed="9"/>
      </font>
      <fill>
        <patternFill>
          <bgColor indexed="17"/>
        </patternFill>
      </fill>
    </dxf>
    <dxf>
      <font>
        <b/>
        <i val="0"/>
        <color indexed="9"/>
      </font>
      <fill>
        <patternFill>
          <bgColor indexed="49"/>
        </patternFill>
      </fill>
    </dxf>
    <dxf>
      <font>
        <color indexed="9"/>
      </font>
    </dxf>
    <dxf>
      <font>
        <b/>
        <i val="0"/>
        <color indexed="9"/>
      </font>
      <fill>
        <patternFill>
          <bgColor indexed="10"/>
        </patternFill>
      </fill>
    </dxf>
    <dxf>
      <font>
        <b/>
        <i val="0"/>
        <color indexed="9"/>
      </font>
      <fill>
        <patternFill>
          <bgColor indexed="17"/>
        </patternFill>
      </fill>
    </dxf>
    <dxf>
      <font>
        <b/>
        <i val="0"/>
        <color indexed="9"/>
      </font>
      <fill>
        <patternFill>
          <bgColor indexed="49"/>
        </patternFill>
      </fill>
    </dxf>
    <dxf>
      <font>
        <color indexed="9"/>
      </font>
    </dxf>
    <dxf>
      <font>
        <b/>
        <i val="0"/>
        <color indexed="9"/>
      </font>
      <fill>
        <patternFill>
          <bgColor indexed="10"/>
        </patternFill>
      </fill>
    </dxf>
    <dxf>
      <font>
        <b/>
        <i val="0"/>
        <color indexed="9"/>
      </font>
      <fill>
        <patternFill>
          <bgColor indexed="17"/>
        </patternFill>
      </fill>
    </dxf>
    <dxf>
      <font>
        <b/>
        <i val="0"/>
        <color indexed="9"/>
      </font>
      <fill>
        <patternFill>
          <bgColor indexed="49"/>
        </patternFill>
      </fill>
    </dxf>
    <dxf>
      <font>
        <color indexed="9"/>
      </font>
    </dxf>
    <dxf>
      <font>
        <b/>
        <i val="0"/>
        <color indexed="9"/>
      </font>
      <fill>
        <patternFill>
          <bgColor indexed="10"/>
        </patternFill>
      </fill>
    </dxf>
    <dxf>
      <font>
        <b/>
        <i val="0"/>
        <color indexed="9"/>
      </font>
      <fill>
        <patternFill>
          <bgColor indexed="17"/>
        </patternFill>
      </fill>
    </dxf>
    <dxf>
      <font>
        <b/>
        <i val="0"/>
        <color indexed="9"/>
      </font>
      <fill>
        <patternFill>
          <bgColor indexed="49"/>
        </patternFill>
      </fill>
    </dxf>
    <dxf>
      <font>
        <color indexed="9"/>
      </font>
    </dxf>
    <dxf>
      <font>
        <b/>
        <i val="0"/>
        <color indexed="9"/>
      </font>
      <fill>
        <patternFill>
          <bgColor indexed="10"/>
        </patternFill>
      </fill>
    </dxf>
    <dxf>
      <font>
        <b/>
        <i val="0"/>
        <color indexed="9"/>
      </font>
      <fill>
        <patternFill>
          <bgColor indexed="17"/>
        </patternFill>
      </fill>
    </dxf>
    <dxf>
      <font>
        <b/>
        <i val="0"/>
        <color indexed="9"/>
      </font>
      <fill>
        <patternFill>
          <bgColor indexed="49"/>
        </patternFill>
      </fill>
    </dxf>
    <dxf>
      <font>
        <color indexed="9"/>
      </font>
    </dxf>
    <dxf>
      <font>
        <b/>
        <i val="0"/>
        <color indexed="9"/>
      </font>
      <fill>
        <patternFill>
          <bgColor indexed="10"/>
        </patternFill>
      </fill>
    </dxf>
    <dxf>
      <font>
        <b/>
        <i val="0"/>
        <color indexed="9"/>
      </font>
      <fill>
        <patternFill>
          <bgColor indexed="17"/>
        </patternFill>
      </fill>
    </dxf>
    <dxf>
      <font>
        <b/>
        <i val="0"/>
        <color indexed="9"/>
      </font>
      <fill>
        <patternFill>
          <bgColor indexed="4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xdr:row>
      <xdr:rowOff>38100</xdr:rowOff>
    </xdr:from>
    <xdr:to>
      <xdr:col>2</xdr:col>
      <xdr:colOff>47625</xdr:colOff>
      <xdr:row>4</xdr:row>
      <xdr:rowOff>38100</xdr:rowOff>
    </xdr:to>
    <xdr:sp>
      <xdr:nvSpPr>
        <xdr:cNvPr id="1" name="ZoneTexte 1"/>
        <xdr:cNvSpPr txBox="1">
          <a:spLocks noChangeArrowheads="1"/>
        </xdr:cNvSpPr>
      </xdr:nvSpPr>
      <xdr:spPr>
        <a:xfrm>
          <a:off x="400050" y="609600"/>
          <a:ext cx="1343025" cy="2286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Total : </a:t>
          </a:r>
        </a:p>
      </xdr:txBody>
    </xdr:sp>
    <xdr:clientData/>
  </xdr:twoCellAnchor>
  <xdr:twoCellAnchor>
    <xdr:from>
      <xdr:col>4</xdr:col>
      <xdr:colOff>4991100</xdr:colOff>
      <xdr:row>2</xdr:row>
      <xdr:rowOff>28575</xdr:rowOff>
    </xdr:from>
    <xdr:to>
      <xdr:col>6</xdr:col>
      <xdr:colOff>0</xdr:colOff>
      <xdr:row>4</xdr:row>
      <xdr:rowOff>28575</xdr:rowOff>
    </xdr:to>
    <xdr:sp>
      <xdr:nvSpPr>
        <xdr:cNvPr id="2" name="ZoneTexte 2"/>
        <xdr:cNvSpPr txBox="1">
          <a:spLocks noChangeArrowheads="1"/>
        </xdr:cNvSpPr>
      </xdr:nvSpPr>
      <xdr:spPr>
        <a:xfrm>
          <a:off x="8401050" y="600075"/>
          <a:ext cx="1343025" cy="2286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Total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28575</xdr:rowOff>
    </xdr:from>
    <xdr:to>
      <xdr:col>2</xdr:col>
      <xdr:colOff>57150</xdr:colOff>
      <xdr:row>4</xdr:row>
      <xdr:rowOff>28575</xdr:rowOff>
    </xdr:to>
    <xdr:sp>
      <xdr:nvSpPr>
        <xdr:cNvPr id="1" name="ZoneTexte 1"/>
        <xdr:cNvSpPr txBox="1">
          <a:spLocks noChangeArrowheads="1"/>
        </xdr:cNvSpPr>
      </xdr:nvSpPr>
      <xdr:spPr>
        <a:xfrm>
          <a:off x="409575" y="600075"/>
          <a:ext cx="1343025" cy="2286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Total : </a:t>
          </a:r>
        </a:p>
      </xdr:txBody>
    </xdr:sp>
    <xdr:clientData/>
  </xdr:twoCellAnchor>
  <xdr:twoCellAnchor>
    <xdr:from>
      <xdr:col>4</xdr:col>
      <xdr:colOff>5010150</xdr:colOff>
      <xdr:row>2</xdr:row>
      <xdr:rowOff>28575</xdr:rowOff>
    </xdr:from>
    <xdr:to>
      <xdr:col>6</xdr:col>
      <xdr:colOff>19050</xdr:colOff>
      <xdr:row>4</xdr:row>
      <xdr:rowOff>28575</xdr:rowOff>
    </xdr:to>
    <xdr:sp>
      <xdr:nvSpPr>
        <xdr:cNvPr id="2" name="ZoneTexte 2"/>
        <xdr:cNvSpPr txBox="1">
          <a:spLocks noChangeArrowheads="1"/>
        </xdr:cNvSpPr>
      </xdr:nvSpPr>
      <xdr:spPr>
        <a:xfrm>
          <a:off x="8420100" y="600075"/>
          <a:ext cx="1343025" cy="2286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Total :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xdr:row>
      <xdr:rowOff>28575</xdr:rowOff>
    </xdr:from>
    <xdr:to>
      <xdr:col>2</xdr:col>
      <xdr:colOff>133350</xdr:colOff>
      <xdr:row>4</xdr:row>
      <xdr:rowOff>28575</xdr:rowOff>
    </xdr:to>
    <xdr:sp>
      <xdr:nvSpPr>
        <xdr:cNvPr id="1" name="ZoneTexte 1"/>
        <xdr:cNvSpPr txBox="1">
          <a:spLocks noChangeArrowheads="1"/>
        </xdr:cNvSpPr>
      </xdr:nvSpPr>
      <xdr:spPr>
        <a:xfrm>
          <a:off x="485775" y="600075"/>
          <a:ext cx="1343025" cy="2286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Total : </a:t>
          </a:r>
        </a:p>
      </xdr:txBody>
    </xdr:sp>
    <xdr:clientData/>
  </xdr:twoCellAnchor>
  <xdr:twoCellAnchor>
    <xdr:from>
      <xdr:col>4</xdr:col>
      <xdr:colOff>5010150</xdr:colOff>
      <xdr:row>2</xdr:row>
      <xdr:rowOff>28575</xdr:rowOff>
    </xdr:from>
    <xdr:to>
      <xdr:col>6</xdr:col>
      <xdr:colOff>19050</xdr:colOff>
      <xdr:row>4</xdr:row>
      <xdr:rowOff>28575</xdr:rowOff>
    </xdr:to>
    <xdr:sp>
      <xdr:nvSpPr>
        <xdr:cNvPr id="2" name="ZoneTexte 2"/>
        <xdr:cNvSpPr txBox="1">
          <a:spLocks noChangeArrowheads="1"/>
        </xdr:cNvSpPr>
      </xdr:nvSpPr>
      <xdr:spPr>
        <a:xfrm>
          <a:off x="8420100" y="600075"/>
          <a:ext cx="1343025" cy="2286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Total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xdr:row>
      <xdr:rowOff>28575</xdr:rowOff>
    </xdr:from>
    <xdr:to>
      <xdr:col>2</xdr:col>
      <xdr:colOff>133350</xdr:colOff>
      <xdr:row>4</xdr:row>
      <xdr:rowOff>28575</xdr:rowOff>
    </xdr:to>
    <xdr:sp>
      <xdr:nvSpPr>
        <xdr:cNvPr id="1" name="ZoneTexte 1"/>
        <xdr:cNvSpPr txBox="1">
          <a:spLocks noChangeArrowheads="1"/>
        </xdr:cNvSpPr>
      </xdr:nvSpPr>
      <xdr:spPr>
        <a:xfrm>
          <a:off x="485775" y="600075"/>
          <a:ext cx="1381125" cy="2286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Total : </a:t>
          </a:r>
        </a:p>
      </xdr:txBody>
    </xdr:sp>
    <xdr:clientData/>
  </xdr:twoCellAnchor>
  <xdr:twoCellAnchor>
    <xdr:from>
      <xdr:col>4</xdr:col>
      <xdr:colOff>5010150</xdr:colOff>
      <xdr:row>2</xdr:row>
      <xdr:rowOff>28575</xdr:rowOff>
    </xdr:from>
    <xdr:to>
      <xdr:col>6</xdr:col>
      <xdr:colOff>19050</xdr:colOff>
      <xdr:row>4</xdr:row>
      <xdr:rowOff>28575</xdr:rowOff>
    </xdr:to>
    <xdr:sp>
      <xdr:nvSpPr>
        <xdr:cNvPr id="2" name="ZoneTexte 2"/>
        <xdr:cNvSpPr txBox="1">
          <a:spLocks noChangeArrowheads="1"/>
        </xdr:cNvSpPr>
      </xdr:nvSpPr>
      <xdr:spPr>
        <a:xfrm>
          <a:off x="8458200" y="600075"/>
          <a:ext cx="1343025" cy="2286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Total :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xdr:row>
      <xdr:rowOff>28575</xdr:rowOff>
    </xdr:from>
    <xdr:to>
      <xdr:col>2</xdr:col>
      <xdr:colOff>133350</xdr:colOff>
      <xdr:row>4</xdr:row>
      <xdr:rowOff>28575</xdr:rowOff>
    </xdr:to>
    <xdr:sp>
      <xdr:nvSpPr>
        <xdr:cNvPr id="1" name="ZoneTexte 1"/>
        <xdr:cNvSpPr txBox="1">
          <a:spLocks noChangeArrowheads="1"/>
        </xdr:cNvSpPr>
      </xdr:nvSpPr>
      <xdr:spPr>
        <a:xfrm>
          <a:off x="485775" y="600075"/>
          <a:ext cx="1343025" cy="2286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Total : </a:t>
          </a:r>
        </a:p>
      </xdr:txBody>
    </xdr:sp>
    <xdr:clientData/>
  </xdr:twoCellAnchor>
  <xdr:twoCellAnchor>
    <xdr:from>
      <xdr:col>4</xdr:col>
      <xdr:colOff>5010150</xdr:colOff>
      <xdr:row>2</xdr:row>
      <xdr:rowOff>28575</xdr:rowOff>
    </xdr:from>
    <xdr:to>
      <xdr:col>6</xdr:col>
      <xdr:colOff>19050</xdr:colOff>
      <xdr:row>4</xdr:row>
      <xdr:rowOff>28575</xdr:rowOff>
    </xdr:to>
    <xdr:sp>
      <xdr:nvSpPr>
        <xdr:cNvPr id="2" name="ZoneTexte 2"/>
        <xdr:cNvSpPr txBox="1">
          <a:spLocks noChangeArrowheads="1"/>
        </xdr:cNvSpPr>
      </xdr:nvSpPr>
      <xdr:spPr>
        <a:xfrm>
          <a:off x="8420100" y="600075"/>
          <a:ext cx="1343025" cy="2286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Total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92"/>
  <sheetViews>
    <sheetView zoomScalePageLayoutView="0" workbookViewId="0" topLeftCell="A1">
      <pane ySplit="6" topLeftCell="A7" activePane="bottomLeft" state="frozen"/>
      <selection pane="topLeft" activeCell="A1" sqref="A1"/>
      <selection pane="bottomLeft" activeCell="A10" sqref="A10"/>
    </sheetView>
  </sheetViews>
  <sheetFormatPr defaultColWidth="11.421875" defaultRowHeight="12.75"/>
  <cols>
    <col min="1" max="1" width="14.00390625" style="1" customWidth="1"/>
    <col min="2" max="2" width="11.421875" style="4" customWidth="1"/>
    <col min="3" max="3" width="11.421875" style="1" customWidth="1"/>
    <col min="4" max="4" width="14.28125" style="1" customWidth="1"/>
    <col min="5" max="5" width="80.7109375" style="6" customWidth="1"/>
    <col min="6" max="6" width="14.28125" style="32" customWidth="1"/>
    <col min="7" max="7" width="16.00390625" style="0" customWidth="1"/>
    <col min="8" max="8" width="11.421875" style="4" customWidth="1"/>
  </cols>
  <sheetData>
    <row r="1" ht="18.75" customHeight="1">
      <c r="A1" s="16" t="s">
        <v>222</v>
      </c>
    </row>
    <row r="2" spans="1:8" ht="26.25" customHeight="1">
      <c r="A2" s="37" t="s">
        <v>8</v>
      </c>
      <c r="B2" s="37"/>
      <c r="C2" s="37"/>
      <c r="D2" s="37"/>
      <c r="E2" s="37"/>
      <c r="F2" s="37"/>
      <c r="G2" s="37"/>
      <c r="H2"/>
    </row>
    <row r="3" spans="1:8" ht="5.25" customHeight="1">
      <c r="A3" s="20"/>
      <c r="B3" s="20"/>
      <c r="C3" s="20"/>
      <c r="D3" s="20"/>
      <c r="E3" s="20"/>
      <c r="F3" s="33"/>
      <c r="G3" s="20"/>
      <c r="H3"/>
    </row>
    <row r="4" spans="1:6" ht="12.75">
      <c r="A4" s="29"/>
      <c r="B4" s="4">
        <f>SUMIF(B7:B144,"&gt;0")</f>
        <v>21702</v>
      </c>
      <c r="E4" s="29"/>
      <c r="F4" s="34">
        <f>SUM(F7:F144)</f>
        <v>419</v>
      </c>
    </row>
    <row r="5" spans="1:6" ht="8.25" customHeight="1" thickBot="1">
      <c r="A5" s="29"/>
      <c r="E5" s="29"/>
      <c r="F5" s="35"/>
    </row>
    <row r="6" spans="1:8" s="3" customFormat="1" ht="38.25">
      <c r="A6" s="7" t="s">
        <v>0</v>
      </c>
      <c r="B6" s="8" t="s">
        <v>1</v>
      </c>
      <c r="C6" s="9" t="s">
        <v>6</v>
      </c>
      <c r="D6" s="9" t="s">
        <v>2</v>
      </c>
      <c r="E6" s="9" t="s">
        <v>3</v>
      </c>
      <c r="F6" s="36" t="s">
        <v>29</v>
      </c>
      <c r="G6" s="10" t="s">
        <v>4</v>
      </c>
      <c r="H6" s="8"/>
    </row>
    <row r="7" spans="1:8" s="15" customFormat="1" ht="24.75" customHeight="1">
      <c r="A7" s="17">
        <v>40728</v>
      </c>
      <c r="B7" s="11">
        <v>0</v>
      </c>
      <c r="C7" s="12" t="s">
        <v>7</v>
      </c>
      <c r="D7" s="12" t="s">
        <v>5</v>
      </c>
      <c r="E7" s="13" t="s">
        <v>40</v>
      </c>
      <c r="F7" s="34">
        <v>60</v>
      </c>
      <c r="G7" s="14"/>
      <c r="H7" s="11">
        <v>0</v>
      </c>
    </row>
    <row r="8" spans="1:8" s="15" customFormat="1" ht="40.5" customHeight="1">
      <c r="A8" s="17">
        <v>40732</v>
      </c>
      <c r="B8" s="11">
        <f>H8-H7+20</f>
        <v>20</v>
      </c>
      <c r="C8" s="12" t="s">
        <v>7</v>
      </c>
      <c r="D8" s="12" t="s">
        <v>9</v>
      </c>
      <c r="E8" s="13" t="s">
        <v>37</v>
      </c>
      <c r="F8" s="34">
        <v>53</v>
      </c>
      <c r="G8" s="14"/>
      <c r="H8" s="11"/>
    </row>
    <row r="9" spans="1:8" s="15" customFormat="1" ht="24.75" customHeight="1">
      <c r="A9" s="17">
        <v>40736</v>
      </c>
      <c r="B9" s="11">
        <f aca="true" t="shared" si="0" ref="B9:B71">H9-H8</f>
        <v>0</v>
      </c>
      <c r="C9" s="12" t="s">
        <v>7</v>
      </c>
      <c r="D9" s="12" t="s">
        <v>10</v>
      </c>
      <c r="E9" s="13" t="s">
        <v>36</v>
      </c>
      <c r="F9" s="34">
        <v>30</v>
      </c>
      <c r="G9" s="14"/>
      <c r="H9" s="11"/>
    </row>
    <row r="10" spans="1:8" s="15" customFormat="1" ht="24.75" customHeight="1">
      <c r="A10" s="17">
        <v>40737</v>
      </c>
      <c r="B10" s="11">
        <f t="shared" si="0"/>
        <v>1583</v>
      </c>
      <c r="C10" s="12" t="s">
        <v>7</v>
      </c>
      <c r="D10" s="12" t="s">
        <v>11</v>
      </c>
      <c r="E10" s="13" t="s">
        <v>35</v>
      </c>
      <c r="F10" s="34"/>
      <c r="G10" s="14"/>
      <c r="H10" s="11">
        <v>1583</v>
      </c>
    </row>
    <row r="11" spans="1:8" s="15" customFormat="1" ht="24.75" customHeight="1">
      <c r="A11" s="17">
        <v>40738</v>
      </c>
      <c r="B11" s="11">
        <f t="shared" si="0"/>
        <v>434</v>
      </c>
      <c r="C11" s="12" t="s">
        <v>7</v>
      </c>
      <c r="D11" s="12" t="s">
        <v>12</v>
      </c>
      <c r="E11" s="13" t="s">
        <v>75</v>
      </c>
      <c r="F11" s="34">
        <v>0</v>
      </c>
      <c r="G11" s="14"/>
      <c r="H11" s="11">
        <v>2017</v>
      </c>
    </row>
    <row r="12" spans="1:8" s="15" customFormat="1" ht="24.75" customHeight="1">
      <c r="A12" s="17">
        <v>40739</v>
      </c>
      <c r="B12" s="11">
        <f t="shared" si="0"/>
        <v>172</v>
      </c>
      <c r="C12" s="12" t="s">
        <v>7</v>
      </c>
      <c r="D12" s="12" t="s">
        <v>13</v>
      </c>
      <c r="E12" s="13" t="s">
        <v>30</v>
      </c>
      <c r="F12" s="34">
        <v>0</v>
      </c>
      <c r="G12" s="14"/>
      <c r="H12" s="11">
        <v>2189</v>
      </c>
    </row>
    <row r="13" spans="1:8" s="15" customFormat="1" ht="24.75" customHeight="1">
      <c r="A13" s="17">
        <v>40740</v>
      </c>
      <c r="B13" s="11">
        <f t="shared" si="0"/>
        <v>81</v>
      </c>
      <c r="C13" s="12" t="s">
        <v>7</v>
      </c>
      <c r="D13" s="12" t="s">
        <v>14</v>
      </c>
      <c r="E13" s="13" t="s">
        <v>33</v>
      </c>
      <c r="F13" s="34">
        <v>35</v>
      </c>
      <c r="G13" s="14"/>
      <c r="H13" s="11">
        <v>2270</v>
      </c>
    </row>
    <row r="14" spans="1:8" s="15" customFormat="1" ht="24.75" customHeight="1">
      <c r="A14" s="17">
        <v>40741</v>
      </c>
      <c r="B14" s="11">
        <f t="shared" si="0"/>
        <v>456</v>
      </c>
      <c r="C14" s="12" t="s">
        <v>7</v>
      </c>
      <c r="D14" s="12" t="s">
        <v>15</v>
      </c>
      <c r="E14" s="13" t="s">
        <v>31</v>
      </c>
      <c r="F14" s="34">
        <v>0</v>
      </c>
      <c r="G14" s="14"/>
      <c r="H14" s="11">
        <v>2726</v>
      </c>
    </row>
    <row r="15" spans="1:8" s="15" customFormat="1" ht="24.75" customHeight="1">
      <c r="A15" s="17">
        <v>40742</v>
      </c>
      <c r="B15" s="11">
        <f t="shared" si="0"/>
        <v>203</v>
      </c>
      <c r="C15" s="12" t="s">
        <v>7</v>
      </c>
      <c r="D15" s="12" t="s">
        <v>16</v>
      </c>
      <c r="E15" s="13" t="s">
        <v>43</v>
      </c>
      <c r="F15" s="34">
        <v>0</v>
      </c>
      <c r="G15" s="14"/>
      <c r="H15" s="11">
        <v>2929</v>
      </c>
    </row>
    <row r="16" spans="1:8" s="15" customFormat="1" ht="24.75" customHeight="1">
      <c r="A16" s="17">
        <v>40743</v>
      </c>
      <c r="B16" s="11">
        <f t="shared" si="0"/>
        <v>139</v>
      </c>
      <c r="C16" s="12" t="s">
        <v>7</v>
      </c>
      <c r="D16" s="12" t="s">
        <v>32</v>
      </c>
      <c r="E16" s="13" t="s">
        <v>34</v>
      </c>
      <c r="F16" s="34">
        <v>19</v>
      </c>
      <c r="G16" s="14"/>
      <c r="H16" s="11">
        <v>3068</v>
      </c>
    </row>
    <row r="17" spans="1:8" s="15" customFormat="1" ht="24.75" customHeight="1">
      <c r="A17" s="17">
        <v>40745</v>
      </c>
      <c r="B17" s="11">
        <f t="shared" si="0"/>
        <v>191</v>
      </c>
      <c r="C17" s="12" t="s">
        <v>7</v>
      </c>
      <c r="D17" s="12" t="s">
        <v>17</v>
      </c>
      <c r="E17" s="13" t="s">
        <v>38</v>
      </c>
      <c r="F17" s="34">
        <v>15</v>
      </c>
      <c r="G17" s="14"/>
      <c r="H17" s="11">
        <v>3259</v>
      </c>
    </row>
    <row r="18" spans="1:8" s="15" customFormat="1" ht="30" customHeight="1">
      <c r="A18" s="17">
        <v>40746</v>
      </c>
      <c r="B18" s="11">
        <f t="shared" si="0"/>
        <v>155</v>
      </c>
      <c r="C18" s="12" t="s">
        <v>7</v>
      </c>
      <c r="D18" s="12" t="s">
        <v>18</v>
      </c>
      <c r="E18" s="13" t="s">
        <v>41</v>
      </c>
      <c r="F18" s="34">
        <v>38</v>
      </c>
      <c r="G18" s="14" t="s">
        <v>42</v>
      </c>
      <c r="H18" s="11">
        <v>3414</v>
      </c>
    </row>
    <row r="19" spans="1:8" s="15" customFormat="1" ht="24.75" customHeight="1">
      <c r="A19" s="17">
        <v>40748</v>
      </c>
      <c r="B19" s="11">
        <f t="shared" si="0"/>
        <v>98</v>
      </c>
      <c r="C19" s="12" t="s">
        <v>7</v>
      </c>
      <c r="D19" s="12" t="s">
        <v>19</v>
      </c>
      <c r="E19" s="13" t="s">
        <v>39</v>
      </c>
      <c r="F19" s="34"/>
      <c r="G19" s="14"/>
      <c r="H19" s="11">
        <v>3512</v>
      </c>
    </row>
    <row r="20" spans="1:8" s="15" customFormat="1" ht="24.75" customHeight="1">
      <c r="A20" s="17">
        <v>40750</v>
      </c>
      <c r="B20" s="11">
        <f t="shared" si="0"/>
        <v>198</v>
      </c>
      <c r="C20" s="12" t="s">
        <v>7</v>
      </c>
      <c r="D20" s="12" t="s">
        <v>20</v>
      </c>
      <c r="E20" s="13" t="s">
        <v>44</v>
      </c>
      <c r="F20" s="34">
        <v>0</v>
      </c>
      <c r="G20" s="14"/>
      <c r="H20" s="11">
        <v>3710</v>
      </c>
    </row>
    <row r="21" spans="1:8" s="15" customFormat="1" ht="39" customHeight="1">
      <c r="A21" s="17">
        <v>40751</v>
      </c>
      <c r="B21" s="11">
        <f t="shared" si="0"/>
        <v>161</v>
      </c>
      <c r="C21" s="12" t="s">
        <v>7</v>
      </c>
      <c r="D21" s="12" t="s">
        <v>21</v>
      </c>
      <c r="E21" s="13" t="s">
        <v>53</v>
      </c>
      <c r="F21" s="34">
        <f>10+15*4</f>
        <v>70</v>
      </c>
      <c r="G21" s="14"/>
      <c r="H21" s="11">
        <v>3871</v>
      </c>
    </row>
    <row r="22" spans="1:8" s="15" customFormat="1" ht="24.75" customHeight="1">
      <c r="A22" s="17">
        <v>40753</v>
      </c>
      <c r="B22" s="11">
        <f>H22</f>
        <v>45</v>
      </c>
      <c r="C22" s="12" t="s">
        <v>7</v>
      </c>
      <c r="D22" s="12" t="s">
        <v>22</v>
      </c>
      <c r="E22" s="13" t="s">
        <v>45</v>
      </c>
      <c r="F22" s="34">
        <v>0</v>
      </c>
      <c r="G22" s="14"/>
      <c r="H22" s="11">
        <v>45</v>
      </c>
    </row>
    <row r="23" spans="1:8" s="15" customFormat="1" ht="24.75" customHeight="1">
      <c r="A23" s="17">
        <v>40755</v>
      </c>
      <c r="B23" s="11">
        <f t="shared" si="0"/>
        <v>155</v>
      </c>
      <c r="C23" s="12" t="s">
        <v>7</v>
      </c>
      <c r="D23" s="12" t="s">
        <v>23</v>
      </c>
      <c r="E23" s="13" t="s">
        <v>46</v>
      </c>
      <c r="F23" s="34">
        <v>0</v>
      </c>
      <c r="G23" s="14"/>
      <c r="H23" s="11">
        <v>200</v>
      </c>
    </row>
    <row r="24" spans="1:8" s="15" customFormat="1" ht="24.75" customHeight="1">
      <c r="A24" s="17">
        <v>40756</v>
      </c>
      <c r="B24" s="11">
        <f t="shared" si="0"/>
        <v>86</v>
      </c>
      <c r="C24" s="12" t="s">
        <v>7</v>
      </c>
      <c r="D24" s="12" t="s">
        <v>24</v>
      </c>
      <c r="E24" s="13" t="s">
        <v>74</v>
      </c>
      <c r="F24" s="34">
        <v>0</v>
      </c>
      <c r="G24" s="14"/>
      <c r="H24" s="11">
        <v>286</v>
      </c>
    </row>
    <row r="25" spans="1:8" s="15" customFormat="1" ht="65.25" customHeight="1">
      <c r="A25" s="17">
        <v>40757</v>
      </c>
      <c r="B25" s="11">
        <f t="shared" si="0"/>
        <v>98</v>
      </c>
      <c r="C25" s="12" t="s">
        <v>28</v>
      </c>
      <c r="D25" s="12" t="s">
        <v>25</v>
      </c>
      <c r="E25" s="13" t="s">
        <v>73</v>
      </c>
      <c r="F25" s="34">
        <v>0</v>
      </c>
      <c r="G25" s="14"/>
      <c r="H25" s="11">
        <v>384</v>
      </c>
    </row>
    <row r="26" spans="1:8" s="15" customFormat="1" ht="25.5">
      <c r="A26" s="17">
        <v>40763</v>
      </c>
      <c r="B26" s="11">
        <f t="shared" si="0"/>
        <v>134</v>
      </c>
      <c r="C26" s="12" t="s">
        <v>28</v>
      </c>
      <c r="D26" s="12" t="s">
        <v>26</v>
      </c>
      <c r="E26" s="13" t="s">
        <v>72</v>
      </c>
      <c r="F26" s="34">
        <v>0</v>
      </c>
      <c r="G26" s="14"/>
      <c r="H26" s="11">
        <v>518</v>
      </c>
    </row>
    <row r="27" spans="1:8" s="15" customFormat="1" ht="25.5">
      <c r="A27" s="17">
        <v>40764</v>
      </c>
      <c r="B27" s="11">
        <f t="shared" si="0"/>
        <v>327</v>
      </c>
      <c r="C27" s="12" t="s">
        <v>28</v>
      </c>
      <c r="D27" s="12" t="s">
        <v>27</v>
      </c>
      <c r="E27" s="13" t="s">
        <v>71</v>
      </c>
      <c r="F27" s="34">
        <v>0</v>
      </c>
      <c r="G27" s="14" t="s">
        <v>47</v>
      </c>
      <c r="H27" s="11">
        <v>845</v>
      </c>
    </row>
    <row r="28" spans="1:8" s="15" customFormat="1" ht="25.5">
      <c r="A28" s="17">
        <v>40767</v>
      </c>
      <c r="B28" s="11">
        <f t="shared" si="0"/>
        <v>165</v>
      </c>
      <c r="C28" s="12" t="s">
        <v>28</v>
      </c>
      <c r="D28" s="12" t="s">
        <v>92</v>
      </c>
      <c r="E28" s="13" t="s">
        <v>93</v>
      </c>
      <c r="F28" s="34">
        <v>0</v>
      </c>
      <c r="G28" s="14" t="s">
        <v>48</v>
      </c>
      <c r="H28" s="11">
        <v>1010</v>
      </c>
    </row>
    <row r="29" spans="1:8" s="15" customFormat="1" ht="38.25">
      <c r="A29" s="17">
        <v>40770</v>
      </c>
      <c r="B29" s="11">
        <f t="shared" si="0"/>
        <v>327</v>
      </c>
      <c r="C29" s="12" t="s">
        <v>28</v>
      </c>
      <c r="D29" s="12" t="s">
        <v>49</v>
      </c>
      <c r="E29" s="13" t="s">
        <v>70</v>
      </c>
      <c r="F29" s="34">
        <v>0</v>
      </c>
      <c r="G29" s="14" t="s">
        <v>52</v>
      </c>
      <c r="H29" s="11">
        <v>1337</v>
      </c>
    </row>
    <row r="30" spans="1:8" s="15" customFormat="1" ht="25.5">
      <c r="A30" s="17">
        <v>40771</v>
      </c>
      <c r="B30" s="11">
        <f t="shared" si="0"/>
        <v>353</v>
      </c>
      <c r="C30" s="12" t="s">
        <v>28</v>
      </c>
      <c r="D30" s="12" t="s">
        <v>50</v>
      </c>
      <c r="E30" s="13" t="s">
        <v>69</v>
      </c>
      <c r="F30" s="34">
        <v>0</v>
      </c>
      <c r="G30" s="14"/>
      <c r="H30" s="11">
        <v>1690</v>
      </c>
    </row>
    <row r="31" spans="1:8" s="15" customFormat="1" ht="25.5">
      <c r="A31" s="17">
        <v>40773</v>
      </c>
      <c r="B31" s="11">
        <f t="shared" si="0"/>
        <v>13</v>
      </c>
      <c r="C31" s="12" t="s">
        <v>28</v>
      </c>
      <c r="D31" s="12" t="s">
        <v>51</v>
      </c>
      <c r="E31" s="13" t="s">
        <v>68</v>
      </c>
      <c r="F31" s="34">
        <v>0</v>
      </c>
      <c r="G31" s="14"/>
      <c r="H31" s="11">
        <v>1703</v>
      </c>
    </row>
    <row r="32" spans="1:8" s="15" customFormat="1" ht="51">
      <c r="A32" s="17">
        <v>40774</v>
      </c>
      <c r="B32" s="11">
        <f t="shared" si="0"/>
        <v>279</v>
      </c>
      <c r="C32" s="12" t="s">
        <v>28</v>
      </c>
      <c r="D32" s="12" t="s">
        <v>54</v>
      </c>
      <c r="E32" s="13" t="s">
        <v>67</v>
      </c>
      <c r="F32" s="34">
        <v>15</v>
      </c>
      <c r="G32" s="14" t="s">
        <v>55</v>
      </c>
      <c r="H32" s="11">
        <v>1982</v>
      </c>
    </row>
    <row r="33" spans="1:8" s="15" customFormat="1" ht="63.75">
      <c r="A33" s="17">
        <v>40774</v>
      </c>
      <c r="B33" s="11">
        <f t="shared" si="0"/>
        <v>1</v>
      </c>
      <c r="C33" s="12" t="s">
        <v>28</v>
      </c>
      <c r="D33" s="12" t="s">
        <v>54</v>
      </c>
      <c r="E33" s="13" t="s">
        <v>56</v>
      </c>
      <c r="F33" s="34">
        <v>24</v>
      </c>
      <c r="G33" s="14"/>
      <c r="H33" s="11">
        <v>1983</v>
      </c>
    </row>
    <row r="34" spans="1:8" s="15" customFormat="1" ht="25.5">
      <c r="A34" s="17">
        <v>40775</v>
      </c>
      <c r="B34" s="11">
        <f t="shared" si="0"/>
        <v>78</v>
      </c>
      <c r="C34" s="12" t="s">
        <v>28</v>
      </c>
      <c r="D34" s="12" t="s">
        <v>57</v>
      </c>
      <c r="E34" s="13" t="s">
        <v>58</v>
      </c>
      <c r="F34" s="34">
        <v>0</v>
      </c>
      <c r="G34" s="14" t="s">
        <v>59</v>
      </c>
      <c r="H34" s="11">
        <v>2061</v>
      </c>
    </row>
    <row r="35" spans="1:8" s="15" customFormat="1" ht="38.25">
      <c r="A35" s="17">
        <v>40776</v>
      </c>
      <c r="B35" s="11">
        <f t="shared" si="0"/>
        <v>135</v>
      </c>
      <c r="C35" s="12" t="s">
        <v>60</v>
      </c>
      <c r="D35" s="12" t="s">
        <v>61</v>
      </c>
      <c r="E35" s="13" t="s">
        <v>62</v>
      </c>
      <c r="F35" s="34">
        <v>0</v>
      </c>
      <c r="G35" s="18" t="s">
        <v>63</v>
      </c>
      <c r="H35" s="19">
        <v>2196</v>
      </c>
    </row>
    <row r="36" spans="1:8" s="15" customFormat="1" ht="25.5">
      <c r="A36" s="17">
        <v>40777</v>
      </c>
      <c r="B36" s="11">
        <f t="shared" si="0"/>
        <v>15</v>
      </c>
      <c r="C36" s="12" t="s">
        <v>28</v>
      </c>
      <c r="D36" s="12" t="s">
        <v>64</v>
      </c>
      <c r="E36" s="13" t="s">
        <v>65</v>
      </c>
      <c r="F36" s="34">
        <v>0</v>
      </c>
      <c r="G36" s="14" t="s">
        <v>66</v>
      </c>
      <c r="H36" s="11">
        <v>2211</v>
      </c>
    </row>
    <row r="37" spans="1:8" s="15" customFormat="1" ht="24.75" customHeight="1">
      <c r="A37" s="17">
        <v>40780</v>
      </c>
      <c r="B37" s="11">
        <f t="shared" si="0"/>
        <v>185</v>
      </c>
      <c r="C37" s="12" t="s">
        <v>60</v>
      </c>
      <c r="D37" s="12" t="s">
        <v>91</v>
      </c>
      <c r="E37" s="13" t="s">
        <v>80</v>
      </c>
      <c r="F37" s="34">
        <v>0</v>
      </c>
      <c r="G37" s="14" t="s">
        <v>81</v>
      </c>
      <c r="H37" s="11">
        <v>2396</v>
      </c>
    </row>
    <row r="38" spans="1:8" s="15" customFormat="1" ht="49.5" customHeight="1">
      <c r="A38" s="17">
        <v>40781</v>
      </c>
      <c r="B38" s="11">
        <f t="shared" si="0"/>
        <v>396</v>
      </c>
      <c r="C38" s="12" t="s">
        <v>60</v>
      </c>
      <c r="D38" s="12" t="s">
        <v>76</v>
      </c>
      <c r="E38" s="13" t="s">
        <v>83</v>
      </c>
      <c r="F38" s="34">
        <v>40</v>
      </c>
      <c r="G38" s="14" t="s">
        <v>82</v>
      </c>
      <c r="H38" s="11">
        <v>2792</v>
      </c>
    </row>
    <row r="39" spans="1:8" s="15" customFormat="1" ht="24.75" customHeight="1">
      <c r="A39" s="17">
        <v>40785</v>
      </c>
      <c r="B39" s="11">
        <f t="shared" si="0"/>
        <v>48</v>
      </c>
      <c r="C39" s="12" t="s">
        <v>60</v>
      </c>
      <c r="D39" s="12" t="s">
        <v>77</v>
      </c>
      <c r="E39" s="13" t="s">
        <v>84</v>
      </c>
      <c r="F39" s="34">
        <v>0</v>
      </c>
      <c r="G39" s="14"/>
      <c r="H39" s="11">
        <v>2840</v>
      </c>
    </row>
    <row r="40" spans="1:8" s="15" customFormat="1" ht="39.75" customHeight="1">
      <c r="A40" s="17">
        <v>40787</v>
      </c>
      <c r="B40" s="11">
        <f t="shared" si="0"/>
        <v>43</v>
      </c>
      <c r="C40" s="12" t="s">
        <v>60</v>
      </c>
      <c r="D40" s="12" t="s">
        <v>78</v>
      </c>
      <c r="E40" s="13" t="s">
        <v>85</v>
      </c>
      <c r="F40" s="34">
        <v>10</v>
      </c>
      <c r="G40" s="14" t="s">
        <v>86</v>
      </c>
      <c r="H40" s="11">
        <v>2883</v>
      </c>
    </row>
    <row r="41" spans="1:8" s="15" customFormat="1" ht="24.75" customHeight="1">
      <c r="A41" s="17">
        <v>40789</v>
      </c>
      <c r="B41" s="11">
        <f t="shared" si="0"/>
        <v>38</v>
      </c>
      <c r="C41" s="12" t="s">
        <v>60</v>
      </c>
      <c r="D41" s="12" t="s">
        <v>79</v>
      </c>
      <c r="E41" s="13" t="s">
        <v>87</v>
      </c>
      <c r="F41" s="34">
        <v>0</v>
      </c>
      <c r="G41" s="14" t="s">
        <v>88</v>
      </c>
      <c r="H41" s="11">
        <v>2921</v>
      </c>
    </row>
    <row r="42" spans="1:8" s="15" customFormat="1" ht="24.75" customHeight="1">
      <c r="A42" s="17">
        <v>40790</v>
      </c>
      <c r="B42" s="11">
        <f t="shared" si="0"/>
        <v>248</v>
      </c>
      <c r="C42" s="12" t="s">
        <v>60</v>
      </c>
      <c r="D42" s="12" t="s">
        <v>94</v>
      </c>
      <c r="E42" s="13" t="s">
        <v>89</v>
      </c>
      <c r="F42" s="34">
        <v>0</v>
      </c>
      <c r="G42" s="14" t="s">
        <v>90</v>
      </c>
      <c r="H42" s="11">
        <v>3169</v>
      </c>
    </row>
    <row r="43" spans="1:8" s="15" customFormat="1" ht="49.5" customHeight="1">
      <c r="A43" s="17">
        <v>40791</v>
      </c>
      <c r="B43" s="11">
        <f>H43</f>
        <v>361</v>
      </c>
      <c r="C43" s="12" t="s">
        <v>60</v>
      </c>
      <c r="D43" s="12" t="s">
        <v>95</v>
      </c>
      <c r="E43" s="13" t="s">
        <v>96</v>
      </c>
      <c r="F43" s="34">
        <v>10</v>
      </c>
      <c r="G43" s="14" t="s">
        <v>97</v>
      </c>
      <c r="H43" s="11">
        <v>361</v>
      </c>
    </row>
    <row r="44" spans="1:8" s="15" customFormat="1" ht="24.75" customHeight="1">
      <c r="A44" s="17">
        <v>40792</v>
      </c>
      <c r="B44" s="11">
        <f t="shared" si="0"/>
        <v>239</v>
      </c>
      <c r="C44" s="12" t="s">
        <v>60</v>
      </c>
      <c r="D44" s="12" t="s">
        <v>98</v>
      </c>
      <c r="E44" s="13" t="s">
        <v>99</v>
      </c>
      <c r="F44" s="34">
        <v>0</v>
      </c>
      <c r="G44" s="14" t="s">
        <v>169</v>
      </c>
      <c r="H44" s="11">
        <v>600</v>
      </c>
    </row>
    <row r="45" spans="1:8" s="15" customFormat="1" ht="24.75" customHeight="1">
      <c r="A45" s="17">
        <v>40793</v>
      </c>
      <c r="B45" s="11">
        <f t="shared" si="0"/>
        <v>260</v>
      </c>
      <c r="C45" s="12" t="s">
        <v>60</v>
      </c>
      <c r="D45" s="12" t="s">
        <v>100</v>
      </c>
      <c r="E45" s="13" t="s">
        <v>101</v>
      </c>
      <c r="F45" s="34">
        <v>0</v>
      </c>
      <c r="G45" s="14" t="s">
        <v>102</v>
      </c>
      <c r="H45" s="11">
        <v>860</v>
      </c>
    </row>
    <row r="46" spans="1:8" s="15" customFormat="1" ht="24.75" customHeight="1">
      <c r="A46" s="17">
        <v>40794</v>
      </c>
      <c r="B46" s="11">
        <f t="shared" si="0"/>
        <v>370</v>
      </c>
      <c r="C46" s="12" t="s">
        <v>60</v>
      </c>
      <c r="D46" s="12" t="s">
        <v>103</v>
      </c>
      <c r="E46" s="13" t="s">
        <v>104</v>
      </c>
      <c r="F46" s="34">
        <v>0</v>
      </c>
      <c r="G46" s="14" t="s">
        <v>105</v>
      </c>
      <c r="H46" s="11">
        <v>1230</v>
      </c>
    </row>
    <row r="47" spans="1:8" s="15" customFormat="1" ht="24.75" customHeight="1">
      <c r="A47" s="17">
        <v>40795</v>
      </c>
      <c r="B47" s="11">
        <f t="shared" si="0"/>
        <v>241</v>
      </c>
      <c r="C47" s="12" t="s">
        <v>60</v>
      </c>
      <c r="D47" s="12" t="s">
        <v>106</v>
      </c>
      <c r="E47" s="13" t="s">
        <v>107</v>
      </c>
      <c r="F47" s="34">
        <v>0</v>
      </c>
      <c r="G47" s="14" t="s">
        <v>108</v>
      </c>
      <c r="H47" s="11">
        <v>1471</v>
      </c>
    </row>
    <row r="48" spans="1:8" s="15" customFormat="1" ht="24.75" customHeight="1">
      <c r="A48" s="17">
        <v>40798</v>
      </c>
      <c r="B48" s="11">
        <f t="shared" si="0"/>
        <v>153</v>
      </c>
      <c r="C48" s="12" t="s">
        <v>60</v>
      </c>
      <c r="D48" s="12" t="s">
        <v>109</v>
      </c>
      <c r="E48" s="13" t="s">
        <v>110</v>
      </c>
      <c r="F48" s="34">
        <v>0</v>
      </c>
      <c r="G48" s="14" t="s">
        <v>111</v>
      </c>
      <c r="H48" s="11">
        <v>1624</v>
      </c>
    </row>
    <row r="49" spans="1:8" s="15" customFormat="1" ht="24.75" customHeight="1">
      <c r="A49" s="17">
        <v>40799</v>
      </c>
      <c r="B49" s="11">
        <f t="shared" si="0"/>
        <v>333</v>
      </c>
      <c r="C49" s="12" t="s">
        <v>112</v>
      </c>
      <c r="D49" s="12" t="s">
        <v>113</v>
      </c>
      <c r="E49" s="13" t="s">
        <v>114</v>
      </c>
      <c r="F49" s="34">
        <v>0</v>
      </c>
      <c r="G49" s="14" t="s">
        <v>115</v>
      </c>
      <c r="H49" s="11">
        <v>1957</v>
      </c>
    </row>
    <row r="50" spans="1:8" s="15" customFormat="1" ht="24.75" customHeight="1">
      <c r="A50" s="17">
        <v>40800</v>
      </c>
      <c r="B50" s="11">
        <f t="shared" si="0"/>
        <v>350</v>
      </c>
      <c r="C50" s="12" t="s">
        <v>112</v>
      </c>
      <c r="D50" s="12" t="s">
        <v>116</v>
      </c>
      <c r="E50" s="13" t="s">
        <v>117</v>
      </c>
      <c r="F50" s="34">
        <v>0</v>
      </c>
      <c r="G50" s="14" t="s">
        <v>120</v>
      </c>
      <c r="H50" s="11">
        <v>2307</v>
      </c>
    </row>
    <row r="51" spans="1:8" s="15" customFormat="1" ht="24.75" customHeight="1">
      <c r="A51" s="17">
        <v>40801</v>
      </c>
      <c r="B51" s="11">
        <f t="shared" si="0"/>
        <v>100</v>
      </c>
      <c r="C51" s="12" t="s">
        <v>112</v>
      </c>
      <c r="D51" s="12" t="s">
        <v>118</v>
      </c>
      <c r="E51" s="13" t="s">
        <v>119</v>
      </c>
      <c r="F51" s="34">
        <v>0</v>
      </c>
      <c r="G51" s="14" t="s">
        <v>121</v>
      </c>
      <c r="H51" s="11">
        <v>2407</v>
      </c>
    </row>
    <row r="52" spans="1:8" s="15" customFormat="1" ht="24.75" customHeight="1">
      <c r="A52" s="17">
        <v>40802</v>
      </c>
      <c r="B52" s="11">
        <f t="shared" si="0"/>
        <v>343</v>
      </c>
      <c r="C52" s="12" t="s">
        <v>112</v>
      </c>
      <c r="D52" s="12" t="s">
        <v>122</v>
      </c>
      <c r="E52" s="13" t="s">
        <v>123</v>
      </c>
      <c r="F52" s="34">
        <v>0</v>
      </c>
      <c r="G52" s="14"/>
      <c r="H52" s="11">
        <v>2750</v>
      </c>
    </row>
    <row r="53" spans="1:8" s="15" customFormat="1" ht="24.75" customHeight="1">
      <c r="A53" s="17">
        <v>40803</v>
      </c>
      <c r="B53" s="11">
        <f t="shared" si="0"/>
        <v>110</v>
      </c>
      <c r="C53" s="12" t="s">
        <v>112</v>
      </c>
      <c r="D53" s="12" t="s">
        <v>124</v>
      </c>
      <c r="E53" s="13" t="s">
        <v>126</v>
      </c>
      <c r="F53" s="34">
        <v>0</v>
      </c>
      <c r="G53" s="14"/>
      <c r="H53" s="11">
        <v>2860</v>
      </c>
    </row>
    <row r="54" spans="1:9" s="15" customFormat="1" ht="24.75" customHeight="1">
      <c r="A54" s="17">
        <v>40804</v>
      </c>
      <c r="B54" s="11">
        <f t="shared" si="0"/>
        <v>308</v>
      </c>
      <c r="C54" s="12" t="s">
        <v>112</v>
      </c>
      <c r="D54" s="12" t="s">
        <v>124</v>
      </c>
      <c r="E54" s="13" t="s">
        <v>125</v>
      </c>
      <c r="F54" s="34">
        <v>0</v>
      </c>
      <c r="G54" s="14"/>
      <c r="H54" s="11">
        <v>3168</v>
      </c>
      <c r="I54" s="15" t="s">
        <v>127</v>
      </c>
    </row>
    <row r="55" spans="1:8" s="15" customFormat="1" ht="24.75" customHeight="1">
      <c r="A55" s="17">
        <v>40808</v>
      </c>
      <c r="B55" s="11">
        <f t="shared" si="0"/>
        <v>750</v>
      </c>
      <c r="C55" s="12" t="s">
        <v>112</v>
      </c>
      <c r="D55" s="12" t="s">
        <v>128</v>
      </c>
      <c r="E55" s="13" t="s">
        <v>129</v>
      </c>
      <c r="F55" s="34">
        <v>0</v>
      </c>
      <c r="G55" s="14" t="s">
        <v>130</v>
      </c>
      <c r="H55" s="11">
        <v>3918</v>
      </c>
    </row>
    <row r="56" spans="1:8" s="15" customFormat="1" ht="24.75" customHeight="1">
      <c r="A56" s="17">
        <v>40810</v>
      </c>
      <c r="B56" s="11">
        <f t="shared" si="0"/>
        <v>140</v>
      </c>
      <c r="C56" s="12" t="s">
        <v>112</v>
      </c>
      <c r="D56" s="12" t="s">
        <v>131</v>
      </c>
      <c r="E56" s="13" t="s">
        <v>132</v>
      </c>
      <c r="F56" s="34">
        <v>0</v>
      </c>
      <c r="G56" s="14" t="s">
        <v>133</v>
      </c>
      <c r="H56" s="11">
        <f>3918+140</f>
        <v>4058</v>
      </c>
    </row>
    <row r="57" spans="1:8" s="15" customFormat="1" ht="24.75" customHeight="1">
      <c r="A57" s="17">
        <v>40811</v>
      </c>
      <c r="B57" s="11">
        <f>H57-32259-200</f>
        <v>261</v>
      </c>
      <c r="C57" s="12" t="s">
        <v>112</v>
      </c>
      <c r="D57" s="12" t="s">
        <v>134</v>
      </c>
      <c r="E57" s="13" t="s">
        <v>135</v>
      </c>
      <c r="F57" s="34">
        <v>0</v>
      </c>
      <c r="G57" s="14" t="s">
        <v>136</v>
      </c>
      <c r="H57" s="11">
        <v>32720</v>
      </c>
    </row>
    <row r="58" spans="1:9" s="15" customFormat="1" ht="24.75" customHeight="1">
      <c r="A58" s="17">
        <v>40814</v>
      </c>
      <c r="B58" s="11">
        <f t="shared" si="0"/>
        <v>200</v>
      </c>
      <c r="C58" s="12" t="s">
        <v>112</v>
      </c>
      <c r="D58" s="12" t="s">
        <v>134</v>
      </c>
      <c r="E58" s="13" t="s">
        <v>135</v>
      </c>
      <c r="F58" s="34">
        <v>0</v>
      </c>
      <c r="G58" s="14" t="s">
        <v>136</v>
      </c>
      <c r="H58" s="11">
        <f>H57+200</f>
        <v>32920</v>
      </c>
      <c r="I58" s="15" t="s">
        <v>137</v>
      </c>
    </row>
    <row r="59" spans="1:8" s="15" customFormat="1" ht="24.75" customHeight="1">
      <c r="A59" s="17">
        <v>40815</v>
      </c>
      <c r="B59" s="11">
        <f t="shared" si="0"/>
        <v>324</v>
      </c>
      <c r="C59" s="12" t="s">
        <v>112</v>
      </c>
      <c r="D59" s="12" t="s">
        <v>138</v>
      </c>
      <c r="E59" s="13" t="s">
        <v>132</v>
      </c>
      <c r="F59" s="34">
        <v>0</v>
      </c>
      <c r="G59" s="14" t="s">
        <v>139</v>
      </c>
      <c r="H59" s="11">
        <v>33244</v>
      </c>
    </row>
    <row r="60" spans="1:8" s="15" customFormat="1" ht="24.75" customHeight="1">
      <c r="A60" s="17">
        <v>40816</v>
      </c>
      <c r="B60" s="11">
        <f t="shared" si="0"/>
        <v>191</v>
      </c>
      <c r="C60" s="12" t="s">
        <v>112</v>
      </c>
      <c r="D60" s="12" t="s">
        <v>142</v>
      </c>
      <c r="E60" s="13" t="s">
        <v>140</v>
      </c>
      <c r="F60" s="34">
        <v>0</v>
      </c>
      <c r="G60" s="14" t="s">
        <v>141</v>
      </c>
      <c r="H60" s="11">
        <v>33435</v>
      </c>
    </row>
    <row r="61" spans="1:8" s="15" customFormat="1" ht="24.75" customHeight="1">
      <c r="A61" s="17">
        <v>40817</v>
      </c>
      <c r="B61" s="11">
        <f t="shared" si="0"/>
        <v>46</v>
      </c>
      <c r="C61" s="12" t="s">
        <v>112</v>
      </c>
      <c r="D61" s="12" t="s">
        <v>142</v>
      </c>
      <c r="E61" s="13" t="s">
        <v>143</v>
      </c>
      <c r="F61" s="34">
        <v>0</v>
      </c>
      <c r="G61" s="14" t="s">
        <v>144</v>
      </c>
      <c r="H61" s="11">
        <v>33481</v>
      </c>
    </row>
    <row r="62" spans="1:8" s="15" customFormat="1" ht="24.75" customHeight="1">
      <c r="A62" s="17">
        <v>40818</v>
      </c>
      <c r="B62" s="11">
        <f t="shared" si="0"/>
        <v>145</v>
      </c>
      <c r="C62" s="12" t="s">
        <v>112</v>
      </c>
      <c r="D62" s="12" t="s">
        <v>145</v>
      </c>
      <c r="E62" s="13" t="s">
        <v>146</v>
      </c>
      <c r="F62" s="34">
        <v>0</v>
      </c>
      <c r="G62" s="14" t="s">
        <v>147</v>
      </c>
      <c r="H62" s="11">
        <v>33626</v>
      </c>
    </row>
    <row r="63" spans="1:8" s="15" customFormat="1" ht="24.75" customHeight="1">
      <c r="A63" s="17">
        <v>40821</v>
      </c>
      <c r="B63" s="11">
        <f t="shared" si="0"/>
        <v>53</v>
      </c>
      <c r="C63" s="12" t="s">
        <v>112</v>
      </c>
      <c r="D63" s="12" t="s">
        <v>148</v>
      </c>
      <c r="E63" s="13" t="s">
        <v>149</v>
      </c>
      <c r="F63" s="34">
        <v>0</v>
      </c>
      <c r="G63" s="14" t="s">
        <v>150</v>
      </c>
      <c r="H63" s="11">
        <v>33679</v>
      </c>
    </row>
    <row r="64" spans="1:8" s="15" customFormat="1" ht="24.75" customHeight="1">
      <c r="A64" s="17">
        <v>40822</v>
      </c>
      <c r="B64" s="11">
        <f t="shared" si="0"/>
        <v>206</v>
      </c>
      <c r="C64" s="12" t="s">
        <v>112</v>
      </c>
      <c r="D64" s="12" t="s">
        <v>151</v>
      </c>
      <c r="E64" s="13" t="s">
        <v>153</v>
      </c>
      <c r="F64" s="34">
        <v>0</v>
      </c>
      <c r="G64" s="14" t="s">
        <v>152</v>
      </c>
      <c r="H64" s="11">
        <v>33885</v>
      </c>
    </row>
    <row r="65" spans="1:8" s="15" customFormat="1" ht="24.75" customHeight="1">
      <c r="A65" s="17">
        <v>40827</v>
      </c>
      <c r="B65" s="11">
        <f t="shared" si="0"/>
        <v>858</v>
      </c>
      <c r="C65" s="12" t="s">
        <v>112</v>
      </c>
      <c r="D65" s="12" t="s">
        <v>154</v>
      </c>
      <c r="E65" s="13" t="s">
        <v>155</v>
      </c>
      <c r="F65" s="34">
        <v>0</v>
      </c>
      <c r="G65" s="14" t="s">
        <v>156</v>
      </c>
      <c r="H65" s="11">
        <v>34743</v>
      </c>
    </row>
    <row r="66" spans="1:8" s="15" customFormat="1" ht="24.75" customHeight="1">
      <c r="A66" s="17">
        <v>40829</v>
      </c>
      <c r="B66" s="11">
        <f t="shared" si="0"/>
        <v>262</v>
      </c>
      <c r="C66" s="12" t="s">
        <v>7</v>
      </c>
      <c r="D66" s="12" t="s">
        <v>157</v>
      </c>
      <c r="E66" s="13" t="s">
        <v>158</v>
      </c>
      <c r="F66" s="34">
        <v>0</v>
      </c>
      <c r="G66" s="14" t="s">
        <v>161</v>
      </c>
      <c r="H66" s="11">
        <v>35005</v>
      </c>
    </row>
    <row r="67" spans="1:8" s="15" customFormat="1" ht="24.75" customHeight="1">
      <c r="A67" s="17">
        <v>40830</v>
      </c>
      <c r="B67" s="11">
        <f t="shared" si="0"/>
        <v>520</v>
      </c>
      <c r="C67" s="12" t="s">
        <v>7</v>
      </c>
      <c r="D67" s="12" t="s">
        <v>165</v>
      </c>
      <c r="E67" s="13" t="s">
        <v>166</v>
      </c>
      <c r="F67" s="34">
        <v>0</v>
      </c>
      <c r="G67" s="14" t="s">
        <v>162</v>
      </c>
      <c r="H67" s="11">
        <v>35525</v>
      </c>
    </row>
    <row r="68" spans="1:8" s="15" customFormat="1" ht="24.75" customHeight="1">
      <c r="A68" s="17">
        <v>40831</v>
      </c>
      <c r="B68" s="11">
        <f t="shared" si="0"/>
        <v>638</v>
      </c>
      <c r="C68" s="12" t="s">
        <v>7</v>
      </c>
      <c r="D68" s="12" t="s">
        <v>159</v>
      </c>
      <c r="E68" s="13" t="s">
        <v>167</v>
      </c>
      <c r="F68" s="34">
        <v>0</v>
      </c>
      <c r="G68" s="14" t="s">
        <v>163</v>
      </c>
      <c r="H68" s="11">
        <v>36163</v>
      </c>
    </row>
    <row r="69" spans="1:8" s="15" customFormat="1" ht="24.75" customHeight="1">
      <c r="A69" s="17">
        <v>40832</v>
      </c>
      <c r="B69" s="11">
        <f t="shared" si="0"/>
        <v>111</v>
      </c>
      <c r="C69" s="12" t="s">
        <v>7</v>
      </c>
      <c r="D69" s="12" t="s">
        <v>160</v>
      </c>
      <c r="E69" s="13" t="s">
        <v>168</v>
      </c>
      <c r="F69" s="34">
        <v>0</v>
      </c>
      <c r="G69" s="14" t="s">
        <v>164</v>
      </c>
      <c r="H69" s="11">
        <v>36274</v>
      </c>
    </row>
    <row r="70" spans="1:8" s="15" customFormat="1" ht="24.75" customHeight="1">
      <c r="A70" s="17">
        <v>40835</v>
      </c>
      <c r="B70" s="11">
        <f t="shared" si="0"/>
        <v>543</v>
      </c>
      <c r="C70" s="12" t="s">
        <v>7</v>
      </c>
      <c r="D70" s="12" t="s">
        <v>170</v>
      </c>
      <c r="E70" s="13" t="s">
        <v>181</v>
      </c>
      <c r="F70" s="34">
        <v>0</v>
      </c>
      <c r="G70" s="14" t="s">
        <v>176</v>
      </c>
      <c r="H70" s="11">
        <v>36817</v>
      </c>
    </row>
    <row r="71" spans="1:8" s="15" customFormat="1" ht="24.75" customHeight="1">
      <c r="A71" s="17">
        <v>40836</v>
      </c>
      <c r="B71" s="11">
        <f t="shared" si="0"/>
        <v>465</v>
      </c>
      <c r="C71" s="12" t="s">
        <v>7</v>
      </c>
      <c r="D71" s="12" t="s">
        <v>171</v>
      </c>
      <c r="E71" s="13" t="s">
        <v>182</v>
      </c>
      <c r="F71" s="34">
        <v>0</v>
      </c>
      <c r="G71" s="14" t="s">
        <v>177</v>
      </c>
      <c r="H71" s="11">
        <v>37282</v>
      </c>
    </row>
    <row r="72" spans="1:8" s="15" customFormat="1" ht="24.75" customHeight="1">
      <c r="A72" s="17">
        <v>40837</v>
      </c>
      <c r="B72" s="11">
        <f aca="true" t="shared" si="1" ref="B72:B87">H72-H71</f>
        <v>233</v>
      </c>
      <c r="C72" s="12" t="s">
        <v>7</v>
      </c>
      <c r="D72" s="12" t="s">
        <v>172</v>
      </c>
      <c r="E72" s="13" t="s">
        <v>180</v>
      </c>
      <c r="F72" s="34">
        <v>0</v>
      </c>
      <c r="G72" s="14" t="s">
        <v>178</v>
      </c>
      <c r="H72" s="11">
        <v>37515</v>
      </c>
    </row>
    <row r="73" spans="1:8" s="15" customFormat="1" ht="24.75" customHeight="1">
      <c r="A73" s="17">
        <v>40838</v>
      </c>
      <c r="B73" s="11">
        <f t="shared" si="1"/>
        <v>510</v>
      </c>
      <c r="C73" s="12" t="s">
        <v>7</v>
      </c>
      <c r="D73" s="21" t="s">
        <v>173</v>
      </c>
      <c r="E73" s="13" t="s">
        <v>190</v>
      </c>
      <c r="F73" s="34">
        <v>0</v>
      </c>
      <c r="G73" s="14" t="s">
        <v>189</v>
      </c>
      <c r="H73" s="11">
        <v>38025</v>
      </c>
    </row>
    <row r="74" spans="1:8" s="15" customFormat="1" ht="24.75" customHeight="1">
      <c r="A74" s="17">
        <v>40839</v>
      </c>
      <c r="B74" s="11">
        <f t="shared" si="1"/>
        <v>251</v>
      </c>
      <c r="C74" s="12" t="s">
        <v>7</v>
      </c>
      <c r="D74" s="12" t="s">
        <v>174</v>
      </c>
      <c r="E74" s="13"/>
      <c r="F74" s="34">
        <v>0</v>
      </c>
      <c r="G74" s="14"/>
      <c r="H74" s="11">
        <v>38276</v>
      </c>
    </row>
    <row r="75" spans="1:8" s="15" customFormat="1" ht="24.75" customHeight="1">
      <c r="A75" s="17">
        <v>40839</v>
      </c>
      <c r="B75" s="11">
        <f t="shared" si="1"/>
        <v>71</v>
      </c>
      <c r="C75" s="12" t="s">
        <v>7</v>
      </c>
      <c r="D75" s="12" t="s">
        <v>175</v>
      </c>
      <c r="E75" s="13" t="s">
        <v>183</v>
      </c>
      <c r="F75" s="34">
        <v>0</v>
      </c>
      <c r="G75" s="14" t="s">
        <v>179</v>
      </c>
      <c r="H75" s="11">
        <v>38347</v>
      </c>
    </row>
    <row r="76" spans="1:9" s="15" customFormat="1" ht="24.75" customHeight="1">
      <c r="A76" s="17">
        <v>40840</v>
      </c>
      <c r="B76" s="11">
        <f t="shared" si="1"/>
        <v>117</v>
      </c>
      <c r="C76" s="12" t="s">
        <v>7</v>
      </c>
      <c r="D76" s="12" t="s">
        <v>184</v>
      </c>
      <c r="E76" s="13" t="s">
        <v>188</v>
      </c>
      <c r="F76" s="34">
        <v>0</v>
      </c>
      <c r="G76" s="14" t="s">
        <v>186</v>
      </c>
      <c r="H76" s="11">
        <v>38464</v>
      </c>
      <c r="I76" s="15">
        <f>3600/550</f>
        <v>6.545454545454546</v>
      </c>
    </row>
    <row r="77" spans="1:8" s="15" customFormat="1" ht="24.75" customHeight="1">
      <c r="A77" s="17">
        <v>40841</v>
      </c>
      <c r="B77" s="11">
        <f t="shared" si="1"/>
        <v>554</v>
      </c>
      <c r="C77" s="12" t="s">
        <v>112</v>
      </c>
      <c r="D77" s="12" t="s">
        <v>185</v>
      </c>
      <c r="E77" s="13" t="s">
        <v>191</v>
      </c>
      <c r="F77" s="34">
        <v>0</v>
      </c>
      <c r="G77" s="14" t="s">
        <v>187</v>
      </c>
      <c r="H77" s="11">
        <v>39018</v>
      </c>
    </row>
    <row r="78" spans="1:8" s="15" customFormat="1" ht="24.75" customHeight="1">
      <c r="A78" s="17">
        <v>40842</v>
      </c>
      <c r="B78" s="11">
        <f t="shared" si="1"/>
        <v>436</v>
      </c>
      <c r="C78" s="12" t="s">
        <v>7</v>
      </c>
      <c r="D78" s="12" t="s">
        <v>192</v>
      </c>
      <c r="E78" s="13" t="s">
        <v>195</v>
      </c>
      <c r="F78" s="34">
        <v>0</v>
      </c>
      <c r="G78" s="14" t="s">
        <v>198</v>
      </c>
      <c r="H78" s="11">
        <v>39454</v>
      </c>
    </row>
    <row r="79" spans="1:8" s="15" customFormat="1" ht="24.75" customHeight="1">
      <c r="A79" s="17">
        <v>40843</v>
      </c>
      <c r="B79" s="11">
        <f t="shared" si="1"/>
        <v>29</v>
      </c>
      <c r="C79" s="12" t="s">
        <v>7</v>
      </c>
      <c r="D79" s="12" t="s">
        <v>193</v>
      </c>
      <c r="E79" s="13" t="s">
        <v>196</v>
      </c>
      <c r="F79" s="34">
        <v>0</v>
      </c>
      <c r="G79" s="14" t="s">
        <v>199</v>
      </c>
      <c r="H79" s="11">
        <v>39483</v>
      </c>
    </row>
    <row r="80" spans="1:8" s="15" customFormat="1" ht="24.75" customHeight="1">
      <c r="A80" s="17">
        <v>40844</v>
      </c>
      <c r="B80" s="11">
        <f t="shared" si="1"/>
        <v>41</v>
      </c>
      <c r="C80" s="12" t="s">
        <v>7</v>
      </c>
      <c r="D80" s="12" t="s">
        <v>194</v>
      </c>
      <c r="E80" s="13" t="s">
        <v>197</v>
      </c>
      <c r="F80" s="34">
        <v>0</v>
      </c>
      <c r="G80" s="14" t="s">
        <v>200</v>
      </c>
      <c r="H80" s="11">
        <v>39524</v>
      </c>
    </row>
    <row r="81" spans="1:8" s="15" customFormat="1" ht="24.75" customHeight="1">
      <c r="A81" s="17">
        <v>40845</v>
      </c>
      <c r="B81" s="11">
        <f t="shared" si="1"/>
        <v>328</v>
      </c>
      <c r="C81" s="12" t="s">
        <v>7</v>
      </c>
      <c r="D81" s="12" t="s">
        <v>201</v>
      </c>
      <c r="E81" s="13" t="s">
        <v>203</v>
      </c>
      <c r="F81" s="34">
        <v>0</v>
      </c>
      <c r="G81" s="14" t="s">
        <v>202</v>
      </c>
      <c r="H81" s="11">
        <v>39852</v>
      </c>
    </row>
    <row r="82" spans="1:8" s="15" customFormat="1" ht="24.75" customHeight="1">
      <c r="A82" s="17">
        <v>40846</v>
      </c>
      <c r="B82" s="11">
        <f t="shared" si="1"/>
        <v>423</v>
      </c>
      <c r="C82" s="12" t="s">
        <v>7</v>
      </c>
      <c r="D82" s="12" t="s">
        <v>204</v>
      </c>
      <c r="E82" s="13" t="s">
        <v>215</v>
      </c>
      <c r="F82" s="34">
        <v>0</v>
      </c>
      <c r="G82" s="14" t="s">
        <v>205</v>
      </c>
      <c r="H82" s="11">
        <v>40275</v>
      </c>
    </row>
    <row r="83" spans="1:8" s="15" customFormat="1" ht="24.75" customHeight="1">
      <c r="A83" s="17">
        <v>40847</v>
      </c>
      <c r="B83" s="11">
        <f t="shared" si="1"/>
        <v>570</v>
      </c>
      <c r="C83" s="12" t="s">
        <v>7</v>
      </c>
      <c r="D83" s="12" t="s">
        <v>207</v>
      </c>
      <c r="E83" s="13" t="s">
        <v>214</v>
      </c>
      <c r="F83" s="34">
        <v>0</v>
      </c>
      <c r="G83" s="14" t="s">
        <v>206</v>
      </c>
      <c r="H83" s="11">
        <v>40845</v>
      </c>
    </row>
    <row r="84" spans="1:8" s="15" customFormat="1" ht="24.75" customHeight="1">
      <c r="A84" s="17">
        <v>40848</v>
      </c>
      <c r="B84" s="11">
        <f t="shared" si="1"/>
        <v>592</v>
      </c>
      <c r="C84" s="12" t="s">
        <v>7</v>
      </c>
      <c r="D84" s="12" t="s">
        <v>208</v>
      </c>
      <c r="E84" s="13" t="s">
        <v>213</v>
      </c>
      <c r="F84" s="34">
        <v>0</v>
      </c>
      <c r="G84" s="14" t="s">
        <v>209</v>
      </c>
      <c r="H84" s="11">
        <v>41437</v>
      </c>
    </row>
    <row r="85" spans="1:8" s="15" customFormat="1" ht="24.75" customHeight="1">
      <c r="A85" s="17">
        <v>40849</v>
      </c>
      <c r="B85" s="11">
        <f t="shared" si="1"/>
        <v>440</v>
      </c>
      <c r="C85" s="12" t="s">
        <v>7</v>
      </c>
      <c r="D85" s="12" t="s">
        <v>210</v>
      </c>
      <c r="E85" s="13" t="s">
        <v>211</v>
      </c>
      <c r="F85" s="34">
        <v>0</v>
      </c>
      <c r="G85" s="14" t="s">
        <v>212</v>
      </c>
      <c r="H85" s="11">
        <v>41877</v>
      </c>
    </row>
    <row r="86" spans="1:8" s="15" customFormat="1" ht="24.75" customHeight="1">
      <c r="A86" s="17">
        <v>40850</v>
      </c>
      <c r="B86" s="11">
        <f t="shared" si="1"/>
        <v>619</v>
      </c>
      <c r="C86" s="12" t="s">
        <v>112</v>
      </c>
      <c r="D86" s="12" t="s">
        <v>216</v>
      </c>
      <c r="E86" s="13" t="s">
        <v>218</v>
      </c>
      <c r="F86" s="34">
        <v>0</v>
      </c>
      <c r="G86" s="14" t="s">
        <v>219</v>
      </c>
      <c r="H86" s="11">
        <v>42496</v>
      </c>
    </row>
    <row r="87" spans="1:8" s="15" customFormat="1" ht="24.75" customHeight="1">
      <c r="A87" s="17">
        <v>40851</v>
      </c>
      <c r="B87" s="11">
        <f t="shared" si="1"/>
        <v>547</v>
      </c>
      <c r="C87" s="12" t="s">
        <v>112</v>
      </c>
      <c r="D87" s="12" t="s">
        <v>217</v>
      </c>
      <c r="E87" s="13" t="s">
        <v>221</v>
      </c>
      <c r="F87" s="34">
        <v>0</v>
      </c>
      <c r="G87" s="14" t="s">
        <v>220</v>
      </c>
      <c r="H87" s="11">
        <v>43043</v>
      </c>
    </row>
    <row r="88" spans="1:8" ht="12.75">
      <c r="A88" s="2"/>
      <c r="B88" s="5"/>
      <c r="C88" s="2"/>
      <c r="D88" s="2"/>
      <c r="G88" s="6"/>
      <c r="H88" s="5"/>
    </row>
    <row r="89" spans="1:8" ht="12.75">
      <c r="A89" s="2"/>
      <c r="B89" s="5"/>
      <c r="C89" s="2"/>
      <c r="D89" s="2"/>
      <c r="G89" s="6"/>
      <c r="H89" s="5"/>
    </row>
    <row r="90" spans="1:8" ht="12.75">
      <c r="A90" s="2"/>
      <c r="B90" s="5"/>
      <c r="C90" s="2"/>
      <c r="D90" s="2"/>
      <c r="G90" s="6"/>
      <c r="H90" s="5"/>
    </row>
    <row r="91" spans="1:8" ht="12.75">
      <c r="A91" s="2"/>
      <c r="B91" s="5"/>
      <c r="C91" s="2"/>
      <c r="D91" s="2"/>
      <c r="G91" s="6"/>
      <c r="H91" s="5"/>
    </row>
    <row r="92" spans="1:8" ht="12.75">
      <c r="A92" s="2"/>
      <c r="B92" s="5"/>
      <c r="C92" s="2"/>
      <c r="D92" s="2"/>
      <c r="G92" s="6"/>
      <c r="H92" s="5"/>
    </row>
  </sheetData>
  <sheetProtection/>
  <autoFilter ref="A6:G88"/>
  <mergeCells count="1">
    <mergeCell ref="A2:G2"/>
  </mergeCells>
  <conditionalFormatting sqref="C1:C65536">
    <cfRule type="cellIs" priority="2" dxfId="3" operator="equal" stopIfTrue="1">
      <formula>"Argentine"</formula>
    </cfRule>
    <cfRule type="cellIs" priority="3" dxfId="2" operator="equal" stopIfTrue="1">
      <formula>"Bolivie"</formula>
    </cfRule>
    <cfRule type="cellIs" priority="4" dxfId="1" operator="equal" stopIfTrue="1">
      <formula>"Chili"</formula>
    </cfRule>
  </conditionalFormatting>
  <conditionalFormatting sqref="B1:B65536">
    <cfRule type="cellIs" priority="5" dxfId="0" operator="equal" stopIfTrue="1">
      <formula>0</formula>
    </cfRule>
  </conditionalFormatting>
  <printOptions horizontalCentered="1"/>
  <pageMargins left="0.15748031496062992" right="0.1968503937007874" top="0.2362204724409449" bottom="0.35433070866141736" header="0.15748031496062992" footer="0.15748031496062992"/>
  <pageSetup horizontalDpi="600" verticalDpi="600" orientation="landscape" paperSize="9" scale="85" r:id="rId2"/>
  <headerFooter alignWithMargins="0">
    <oddFooter>&amp;Cpage &amp;P / &amp;N&amp;R&amp;D - &amp;T</oddFooter>
  </headerFooter>
  <drawing r:id="rId1"/>
</worksheet>
</file>

<file path=xl/worksheets/sheet2.xml><?xml version="1.0" encoding="utf-8"?>
<worksheet xmlns="http://schemas.openxmlformats.org/spreadsheetml/2006/main" xmlns:r="http://schemas.openxmlformats.org/officeDocument/2006/relationships">
  <dimension ref="A1:I94"/>
  <sheetViews>
    <sheetView zoomScalePageLayoutView="0" workbookViewId="0" topLeftCell="A1">
      <pane ySplit="6" topLeftCell="A7" activePane="bottomLeft" state="frozen"/>
      <selection pane="topLeft" activeCell="D4" sqref="D4"/>
      <selection pane="bottomLeft" activeCell="E18" sqref="E18"/>
    </sheetView>
  </sheetViews>
  <sheetFormatPr defaultColWidth="11.421875" defaultRowHeight="12.75"/>
  <cols>
    <col min="1" max="1" width="14.00390625" style="1" customWidth="1"/>
    <col min="2" max="2" width="11.421875" style="4" customWidth="1"/>
    <col min="3" max="3" width="11.421875" style="1" customWidth="1"/>
    <col min="4" max="4" width="14.28125" style="1" customWidth="1"/>
    <col min="5" max="5" width="80.7109375" style="6" customWidth="1"/>
    <col min="6" max="6" width="14.28125" style="22" customWidth="1"/>
    <col min="7" max="7" width="16.00390625" style="0" customWidth="1"/>
    <col min="8" max="8" width="11.421875" style="4" customWidth="1"/>
  </cols>
  <sheetData>
    <row r="1" ht="18.75" customHeight="1">
      <c r="A1" s="16" t="s">
        <v>223</v>
      </c>
    </row>
    <row r="2" spans="1:8" ht="26.25" customHeight="1">
      <c r="A2" s="37"/>
      <c r="B2" s="37"/>
      <c r="C2" s="37"/>
      <c r="D2" s="37"/>
      <c r="E2" s="37"/>
      <c r="F2" s="37"/>
      <c r="G2" s="37"/>
      <c r="H2"/>
    </row>
    <row r="3" spans="1:8" ht="5.25" customHeight="1">
      <c r="A3" s="20"/>
      <c r="B3" s="20"/>
      <c r="C3" s="20"/>
      <c r="D3" s="20"/>
      <c r="E3" s="20"/>
      <c r="F3" s="20"/>
      <c r="G3" s="20"/>
      <c r="H3"/>
    </row>
    <row r="4" spans="1:6" ht="12.75">
      <c r="A4" s="30"/>
      <c r="B4" s="4">
        <f>SUMIF(B7:B103,"&gt;0")</f>
        <v>4791</v>
      </c>
      <c r="E4" s="30"/>
      <c r="F4" s="24">
        <f>SUM(F7:F103)</f>
        <v>486</v>
      </c>
    </row>
    <row r="5" spans="1:6" ht="5.25" customHeight="1" thickBot="1">
      <c r="A5" s="30"/>
      <c r="E5" s="30"/>
      <c r="F5" s="31"/>
    </row>
    <row r="6" spans="1:8" s="3" customFormat="1" ht="38.25">
      <c r="A6" s="7" t="s">
        <v>0</v>
      </c>
      <c r="B6" s="8" t="s">
        <v>1</v>
      </c>
      <c r="C6" s="9" t="s">
        <v>6</v>
      </c>
      <c r="D6" s="9" t="s">
        <v>2</v>
      </c>
      <c r="E6" s="9" t="s">
        <v>3</v>
      </c>
      <c r="F6" s="23" t="s">
        <v>29</v>
      </c>
      <c r="G6" s="10" t="s">
        <v>4</v>
      </c>
      <c r="H6" s="8"/>
    </row>
    <row r="7" spans="1:8" s="15" customFormat="1" ht="24.75" customHeight="1">
      <c r="A7" s="17">
        <v>40861</v>
      </c>
      <c r="B7" s="11">
        <f>H9-H7</f>
        <v>90</v>
      </c>
      <c r="C7" s="12" t="s">
        <v>224</v>
      </c>
      <c r="D7" s="12" t="s">
        <v>225</v>
      </c>
      <c r="E7" s="25" t="s">
        <v>289</v>
      </c>
      <c r="F7" s="24">
        <v>20</v>
      </c>
      <c r="G7" s="26" t="s">
        <v>230</v>
      </c>
      <c r="H7" s="11">
        <f>H9-90</f>
        <v>101544</v>
      </c>
    </row>
    <row r="8" spans="1:8" s="15" customFormat="1" ht="24.75" customHeight="1">
      <c r="A8" s="17">
        <v>40862</v>
      </c>
      <c r="B8" s="11">
        <v>0</v>
      </c>
      <c r="C8" s="12" t="s">
        <v>224</v>
      </c>
      <c r="D8" s="12" t="s">
        <v>225</v>
      </c>
      <c r="E8" s="25" t="s">
        <v>289</v>
      </c>
      <c r="F8" s="24">
        <v>20</v>
      </c>
      <c r="G8" s="26" t="s">
        <v>230</v>
      </c>
      <c r="H8" s="11"/>
    </row>
    <row r="9" spans="1:8" s="15" customFormat="1" ht="40.5" customHeight="1">
      <c r="A9" s="17">
        <v>40863</v>
      </c>
      <c r="B9" s="11">
        <f aca="true" t="shared" si="0" ref="B9:B37">H10-H9</f>
        <v>222</v>
      </c>
      <c r="C9" s="12" t="s">
        <v>224</v>
      </c>
      <c r="D9" s="12" t="s">
        <v>226</v>
      </c>
      <c r="E9" s="25" t="s">
        <v>229</v>
      </c>
      <c r="F9" s="24">
        <v>66</v>
      </c>
      <c r="G9" s="26" t="s">
        <v>231</v>
      </c>
      <c r="H9" s="11">
        <v>101634</v>
      </c>
    </row>
    <row r="10" spans="1:8" s="15" customFormat="1" ht="24.75" customHeight="1">
      <c r="A10" s="17">
        <v>40864</v>
      </c>
      <c r="B10" s="11">
        <f t="shared" si="0"/>
        <v>184</v>
      </c>
      <c r="C10" s="12" t="s">
        <v>224</v>
      </c>
      <c r="D10" s="12" t="s">
        <v>227</v>
      </c>
      <c r="E10" s="25" t="s">
        <v>290</v>
      </c>
      <c r="F10" s="24">
        <v>0</v>
      </c>
      <c r="G10" s="26" t="s">
        <v>232</v>
      </c>
      <c r="H10" s="11">
        <v>101856</v>
      </c>
    </row>
    <row r="11" spans="1:8" s="15" customFormat="1" ht="24.75" customHeight="1">
      <c r="A11" s="17">
        <v>40865</v>
      </c>
      <c r="B11" s="11">
        <f t="shared" si="0"/>
        <v>345</v>
      </c>
      <c r="C11" s="12" t="s">
        <v>224</v>
      </c>
      <c r="D11" s="12" t="s">
        <v>228</v>
      </c>
      <c r="E11" s="25" t="s">
        <v>291</v>
      </c>
      <c r="F11" s="24">
        <v>20</v>
      </c>
      <c r="G11" s="26" t="s">
        <v>233</v>
      </c>
      <c r="H11" s="11">
        <v>102040</v>
      </c>
    </row>
    <row r="12" spans="1:8" s="15" customFormat="1" ht="24.75" customHeight="1">
      <c r="A12" s="17">
        <v>40866</v>
      </c>
      <c r="B12" s="11">
        <f t="shared" si="0"/>
        <v>308</v>
      </c>
      <c r="C12" s="12" t="s">
        <v>224</v>
      </c>
      <c r="D12" s="27" t="s">
        <v>234</v>
      </c>
      <c r="E12" s="25" t="s">
        <v>235</v>
      </c>
      <c r="F12" s="24">
        <v>40</v>
      </c>
      <c r="G12" s="26" t="s">
        <v>236</v>
      </c>
      <c r="H12" s="11">
        <v>102385</v>
      </c>
    </row>
    <row r="13" spans="1:8" s="15" customFormat="1" ht="24.75" customHeight="1">
      <c r="A13" s="17">
        <v>40867</v>
      </c>
      <c r="B13" s="11">
        <f t="shared" si="0"/>
        <v>255</v>
      </c>
      <c r="C13" s="12" t="s">
        <v>224</v>
      </c>
      <c r="D13" s="27" t="s">
        <v>237</v>
      </c>
      <c r="E13" s="25" t="s">
        <v>238</v>
      </c>
      <c r="F13" s="24">
        <v>20</v>
      </c>
      <c r="G13" s="26" t="s">
        <v>239</v>
      </c>
      <c r="H13" s="11">
        <v>102693</v>
      </c>
    </row>
    <row r="14" spans="1:8" s="15" customFormat="1" ht="24.75" customHeight="1">
      <c r="A14" s="17">
        <v>40868</v>
      </c>
      <c r="B14" s="11">
        <f t="shared" si="0"/>
        <v>125</v>
      </c>
      <c r="C14" s="12" t="s">
        <v>224</v>
      </c>
      <c r="D14" s="27" t="s">
        <v>240</v>
      </c>
      <c r="E14" s="25" t="s">
        <v>241</v>
      </c>
      <c r="F14" s="24">
        <v>0</v>
      </c>
      <c r="G14" s="26" t="s">
        <v>242</v>
      </c>
      <c r="H14" s="11">
        <v>102948</v>
      </c>
    </row>
    <row r="15" spans="1:8" s="15" customFormat="1" ht="24.75" customHeight="1">
      <c r="A15" s="17">
        <v>40869</v>
      </c>
      <c r="B15" s="11">
        <f t="shared" si="0"/>
        <v>80</v>
      </c>
      <c r="C15" s="12" t="s">
        <v>224</v>
      </c>
      <c r="D15" s="27" t="s">
        <v>243</v>
      </c>
      <c r="E15" s="25" t="s">
        <v>292</v>
      </c>
      <c r="F15" s="24">
        <v>24</v>
      </c>
      <c r="G15" s="26" t="s">
        <v>249</v>
      </c>
      <c r="H15" s="11">
        <v>103073</v>
      </c>
    </row>
    <row r="16" spans="1:8" s="15" customFormat="1" ht="24.75" customHeight="1">
      <c r="A16" s="17">
        <v>40870</v>
      </c>
      <c r="B16" s="11">
        <f t="shared" si="0"/>
        <v>171</v>
      </c>
      <c r="C16" s="12" t="s">
        <v>224</v>
      </c>
      <c r="D16" s="27" t="s">
        <v>244</v>
      </c>
      <c r="E16" s="25" t="s">
        <v>293</v>
      </c>
      <c r="F16" s="24">
        <v>45</v>
      </c>
      <c r="G16" s="26" t="s">
        <v>250</v>
      </c>
      <c r="H16" s="11">
        <v>103153</v>
      </c>
    </row>
    <row r="17" spans="1:8" s="15" customFormat="1" ht="24.75" customHeight="1">
      <c r="A17" s="17">
        <v>40871</v>
      </c>
      <c r="B17" s="11">
        <f t="shared" si="0"/>
        <v>42</v>
      </c>
      <c r="C17" s="12" t="s">
        <v>224</v>
      </c>
      <c r="D17" s="27" t="s">
        <v>245</v>
      </c>
      <c r="E17" s="25" t="s">
        <v>294</v>
      </c>
      <c r="F17" s="24">
        <v>0</v>
      </c>
      <c r="G17" s="26" t="s">
        <v>251</v>
      </c>
      <c r="H17" s="11">
        <v>103324</v>
      </c>
    </row>
    <row r="18" spans="1:8" s="15" customFormat="1" ht="24.75" customHeight="1">
      <c r="A18" s="17">
        <v>40872</v>
      </c>
      <c r="B18" s="11">
        <f t="shared" si="0"/>
        <v>203</v>
      </c>
      <c r="C18" s="12" t="s">
        <v>224</v>
      </c>
      <c r="D18" s="27" t="s">
        <v>246</v>
      </c>
      <c r="E18" s="25" t="s">
        <v>281</v>
      </c>
      <c r="F18" s="24">
        <v>32</v>
      </c>
      <c r="G18" s="26" t="s">
        <v>252</v>
      </c>
      <c r="H18" s="11">
        <v>103366</v>
      </c>
    </row>
    <row r="19" spans="1:8" s="15" customFormat="1" ht="30" customHeight="1">
      <c r="A19" s="17">
        <v>40873</v>
      </c>
      <c r="B19" s="11">
        <f t="shared" si="0"/>
        <v>368</v>
      </c>
      <c r="C19" s="12" t="s">
        <v>224</v>
      </c>
      <c r="D19" s="27" t="s">
        <v>288</v>
      </c>
      <c r="E19" s="25" t="s">
        <v>295</v>
      </c>
      <c r="F19" s="24">
        <v>0</v>
      </c>
      <c r="G19" s="26" t="s">
        <v>253</v>
      </c>
      <c r="H19" s="11">
        <v>103569</v>
      </c>
    </row>
    <row r="20" spans="1:8" s="15" customFormat="1" ht="24.75" customHeight="1">
      <c r="A20" s="17">
        <v>40874</v>
      </c>
      <c r="B20" s="11">
        <f t="shared" si="0"/>
        <v>47</v>
      </c>
      <c r="C20" s="12" t="s">
        <v>224</v>
      </c>
      <c r="D20" s="27" t="s">
        <v>287</v>
      </c>
      <c r="E20" s="25" t="s">
        <v>296</v>
      </c>
      <c r="F20" s="24">
        <v>0</v>
      </c>
      <c r="G20" s="26" t="s">
        <v>254</v>
      </c>
      <c r="H20" s="11">
        <v>103937</v>
      </c>
    </row>
    <row r="21" spans="1:8" s="15" customFormat="1" ht="24.75" customHeight="1">
      <c r="A21" s="17">
        <v>40875</v>
      </c>
      <c r="B21" s="11">
        <f t="shared" si="0"/>
        <v>185</v>
      </c>
      <c r="C21" s="12" t="s">
        <v>224</v>
      </c>
      <c r="D21" s="27" t="s">
        <v>247</v>
      </c>
      <c r="E21" s="25" t="s">
        <v>297</v>
      </c>
      <c r="F21" s="24">
        <v>51</v>
      </c>
      <c r="G21" s="26" t="s">
        <v>255</v>
      </c>
      <c r="H21" s="11">
        <v>103984</v>
      </c>
    </row>
    <row r="22" spans="1:8" s="15" customFormat="1" ht="39" customHeight="1">
      <c r="A22" s="17">
        <v>40876</v>
      </c>
      <c r="B22" s="11">
        <f t="shared" si="0"/>
        <v>176</v>
      </c>
      <c r="C22" s="12" t="s">
        <v>224</v>
      </c>
      <c r="D22" s="27" t="s">
        <v>248</v>
      </c>
      <c r="E22" s="25" t="s">
        <v>298</v>
      </c>
      <c r="F22" s="24">
        <v>16</v>
      </c>
      <c r="G22" s="26" t="s">
        <v>256</v>
      </c>
      <c r="H22" s="11">
        <v>104169</v>
      </c>
    </row>
    <row r="23" spans="1:8" s="15" customFormat="1" ht="24.75" customHeight="1">
      <c r="A23" s="17">
        <v>40877</v>
      </c>
      <c r="B23" s="11">
        <f t="shared" si="0"/>
        <v>139</v>
      </c>
      <c r="C23" s="12" t="s">
        <v>224</v>
      </c>
      <c r="D23" s="27" t="s">
        <v>300</v>
      </c>
      <c r="E23" s="25" t="s">
        <v>285</v>
      </c>
      <c r="F23" s="24">
        <v>0</v>
      </c>
      <c r="G23" s="26" t="s">
        <v>257</v>
      </c>
      <c r="H23" s="11">
        <v>104345</v>
      </c>
    </row>
    <row r="24" spans="1:8" s="15" customFormat="1" ht="24.75" customHeight="1">
      <c r="A24" s="17">
        <v>40878</v>
      </c>
      <c r="B24" s="11">
        <f t="shared" si="0"/>
        <v>226</v>
      </c>
      <c r="C24" s="12" t="s">
        <v>224</v>
      </c>
      <c r="D24" s="27" t="s">
        <v>258</v>
      </c>
      <c r="E24" s="25" t="s">
        <v>286</v>
      </c>
      <c r="F24" s="24">
        <v>20</v>
      </c>
      <c r="G24" s="26" t="s">
        <v>266</v>
      </c>
      <c r="H24" s="11">
        <v>104484</v>
      </c>
    </row>
    <row r="25" spans="1:8" s="15" customFormat="1" ht="24.75" customHeight="1">
      <c r="A25" s="17">
        <v>40879</v>
      </c>
      <c r="B25" s="11">
        <f t="shared" si="0"/>
        <v>158</v>
      </c>
      <c r="C25" s="12" t="s">
        <v>224</v>
      </c>
      <c r="D25" s="27" t="s">
        <v>259</v>
      </c>
      <c r="E25" s="25" t="s">
        <v>301</v>
      </c>
      <c r="F25" s="24">
        <v>0</v>
      </c>
      <c r="G25" s="26" t="s">
        <v>267</v>
      </c>
      <c r="H25" s="11">
        <v>104710</v>
      </c>
    </row>
    <row r="26" spans="1:8" s="15" customFormat="1" ht="65.25" customHeight="1">
      <c r="A26" s="17">
        <v>40880</v>
      </c>
      <c r="B26" s="11">
        <f t="shared" si="0"/>
        <v>257</v>
      </c>
      <c r="C26" s="12" t="s">
        <v>224</v>
      </c>
      <c r="D26" s="27" t="s">
        <v>260</v>
      </c>
      <c r="E26" s="25" t="s">
        <v>284</v>
      </c>
      <c r="F26" s="24">
        <v>0</v>
      </c>
      <c r="G26" s="26" t="s">
        <v>268</v>
      </c>
      <c r="H26" s="11">
        <v>104868</v>
      </c>
    </row>
    <row r="27" spans="1:8" s="15" customFormat="1" ht="25.5">
      <c r="A27" s="17">
        <v>40881</v>
      </c>
      <c r="B27" s="11">
        <f t="shared" si="0"/>
        <v>205</v>
      </c>
      <c r="C27" s="12" t="s">
        <v>224</v>
      </c>
      <c r="D27" s="27" t="s">
        <v>261</v>
      </c>
      <c r="E27" s="25" t="s">
        <v>283</v>
      </c>
      <c r="F27" s="24">
        <v>0</v>
      </c>
      <c r="G27" s="26" t="s">
        <v>269</v>
      </c>
      <c r="H27" s="11">
        <v>105125</v>
      </c>
    </row>
    <row r="28" spans="1:8" s="15" customFormat="1" ht="38.25">
      <c r="A28" s="17">
        <v>40882</v>
      </c>
      <c r="B28" s="11">
        <f t="shared" si="0"/>
        <v>217</v>
      </c>
      <c r="C28" s="12" t="s">
        <v>224</v>
      </c>
      <c r="D28" s="27" t="s">
        <v>262</v>
      </c>
      <c r="E28" s="25" t="s">
        <v>282</v>
      </c>
      <c r="F28" s="24">
        <v>15</v>
      </c>
      <c r="G28" s="26" t="s">
        <v>270</v>
      </c>
      <c r="H28" s="11">
        <v>105330</v>
      </c>
    </row>
    <row r="29" spans="1:8" s="15" customFormat="1" ht="25.5">
      <c r="A29" s="17">
        <v>40883</v>
      </c>
      <c r="B29" s="11">
        <f>H31-H29</f>
        <v>352</v>
      </c>
      <c r="C29" s="12" t="s">
        <v>224</v>
      </c>
      <c r="D29" s="27" t="s">
        <v>263</v>
      </c>
      <c r="E29" s="25" t="s">
        <v>281</v>
      </c>
      <c r="F29" s="24">
        <v>69</v>
      </c>
      <c r="G29" s="26" t="s">
        <v>271</v>
      </c>
      <c r="H29" s="11">
        <v>105547</v>
      </c>
    </row>
    <row r="30" spans="1:8" s="15" customFormat="1" ht="25.5">
      <c r="A30" s="17">
        <v>40883</v>
      </c>
      <c r="B30" s="11"/>
      <c r="C30" s="27" t="s">
        <v>224</v>
      </c>
      <c r="D30" s="27" t="s">
        <v>263</v>
      </c>
      <c r="E30" s="25" t="s">
        <v>273</v>
      </c>
      <c r="F30" s="24">
        <v>0</v>
      </c>
      <c r="G30" s="26" t="s">
        <v>272</v>
      </c>
      <c r="H30" s="11"/>
    </row>
    <row r="31" spans="1:8" s="15" customFormat="1" ht="25.5">
      <c r="A31" s="17">
        <v>40884</v>
      </c>
      <c r="B31" s="11">
        <f t="shared" si="0"/>
        <v>140</v>
      </c>
      <c r="C31" s="12" t="s">
        <v>224</v>
      </c>
      <c r="D31" s="27" t="s">
        <v>264</v>
      </c>
      <c r="E31" s="25" t="s">
        <v>280</v>
      </c>
      <c r="F31" s="24">
        <v>0</v>
      </c>
      <c r="G31" s="26" t="s">
        <v>274</v>
      </c>
      <c r="H31" s="11">
        <v>105899</v>
      </c>
    </row>
    <row r="32" spans="1:8" s="15" customFormat="1" ht="38.25">
      <c r="A32" s="17">
        <v>40885</v>
      </c>
      <c r="B32" s="11">
        <f t="shared" si="0"/>
        <v>82</v>
      </c>
      <c r="C32" s="12" t="s">
        <v>224</v>
      </c>
      <c r="D32" s="27" t="s">
        <v>278</v>
      </c>
      <c r="E32" s="25" t="s">
        <v>279</v>
      </c>
      <c r="F32" s="24">
        <v>0</v>
      </c>
      <c r="G32" s="26" t="s">
        <v>275</v>
      </c>
      <c r="H32" s="11">
        <v>106039</v>
      </c>
    </row>
    <row r="33" spans="1:8" s="15" customFormat="1" ht="25.5">
      <c r="A33" s="17">
        <v>40886</v>
      </c>
      <c r="B33" s="11">
        <f t="shared" si="0"/>
        <v>214</v>
      </c>
      <c r="C33" s="12" t="s">
        <v>224</v>
      </c>
      <c r="D33" s="27" t="s">
        <v>265</v>
      </c>
      <c r="E33" s="25" t="s">
        <v>277</v>
      </c>
      <c r="F33" s="24">
        <v>28</v>
      </c>
      <c r="G33" s="26" t="s">
        <v>276</v>
      </c>
      <c r="H33" s="11">
        <v>106121</v>
      </c>
    </row>
    <row r="34" spans="1:8" s="15" customFormat="1" ht="12.75">
      <c r="A34" s="17">
        <v>40887</v>
      </c>
      <c r="B34" s="11">
        <f t="shared" si="0"/>
        <v>-106335</v>
      </c>
      <c r="C34" s="12" t="s">
        <v>224</v>
      </c>
      <c r="D34" s="12"/>
      <c r="E34" s="13"/>
      <c r="F34" s="24"/>
      <c r="G34" s="14"/>
      <c r="H34" s="11">
        <v>106335</v>
      </c>
    </row>
    <row r="35" spans="1:8" s="15" customFormat="1" ht="12.75">
      <c r="A35" s="17">
        <v>40888</v>
      </c>
      <c r="B35" s="11">
        <f t="shared" si="0"/>
        <v>0</v>
      </c>
      <c r="C35" s="12" t="s">
        <v>224</v>
      </c>
      <c r="D35" s="12"/>
      <c r="E35" s="13"/>
      <c r="F35" s="24"/>
      <c r="G35" s="14"/>
      <c r="H35" s="11"/>
    </row>
    <row r="36" spans="1:8" s="15" customFormat="1" ht="12.75">
      <c r="A36" s="17">
        <v>40889</v>
      </c>
      <c r="B36" s="11">
        <f t="shared" si="0"/>
        <v>0</v>
      </c>
      <c r="C36" s="12" t="s">
        <v>224</v>
      </c>
      <c r="D36" s="12"/>
      <c r="E36" s="13"/>
      <c r="F36" s="24"/>
      <c r="G36" s="14"/>
      <c r="H36" s="11"/>
    </row>
    <row r="37" spans="1:8" s="15" customFormat="1" ht="12.75">
      <c r="A37" s="17">
        <v>40890</v>
      </c>
      <c r="B37" s="11">
        <f t="shared" si="0"/>
        <v>0</v>
      </c>
      <c r="C37" s="12" t="s">
        <v>224</v>
      </c>
      <c r="D37" s="12"/>
      <c r="E37" s="13"/>
      <c r="F37" s="24"/>
      <c r="G37" s="18"/>
      <c r="H37" s="19"/>
    </row>
    <row r="38" spans="1:8" s="15" customFormat="1" ht="12.75">
      <c r="A38" s="17"/>
      <c r="B38" s="11">
        <f aca="true" t="shared" si="1" ref="B38:B72">H38-H37</f>
        <v>0</v>
      </c>
      <c r="C38" s="12"/>
      <c r="D38" s="12"/>
      <c r="E38" s="13"/>
      <c r="F38" s="24"/>
      <c r="G38" s="14"/>
      <c r="H38" s="11"/>
    </row>
    <row r="39" spans="1:8" s="15" customFormat="1" ht="24.75" customHeight="1">
      <c r="A39" s="17"/>
      <c r="B39" s="11">
        <f t="shared" si="1"/>
        <v>0</v>
      </c>
      <c r="C39" s="12"/>
      <c r="D39" s="12"/>
      <c r="E39" s="13"/>
      <c r="F39" s="24"/>
      <c r="G39" s="14"/>
      <c r="H39" s="11"/>
    </row>
    <row r="40" spans="1:8" s="15" customFormat="1" ht="49.5" customHeight="1">
      <c r="A40" s="17"/>
      <c r="B40" s="11">
        <f t="shared" si="1"/>
        <v>0</v>
      </c>
      <c r="C40" s="12"/>
      <c r="D40" s="12"/>
      <c r="E40" s="13"/>
      <c r="F40" s="24"/>
      <c r="G40" s="14"/>
      <c r="H40" s="11"/>
    </row>
    <row r="41" spans="1:8" s="15" customFormat="1" ht="24.75" customHeight="1">
      <c r="A41" s="17"/>
      <c r="B41" s="11">
        <f t="shared" si="1"/>
        <v>0</v>
      </c>
      <c r="C41" s="12"/>
      <c r="D41" s="12"/>
      <c r="E41" s="13"/>
      <c r="F41" s="24"/>
      <c r="G41" s="14"/>
      <c r="H41" s="11"/>
    </row>
    <row r="42" spans="1:8" s="15" customFormat="1" ht="39.75" customHeight="1">
      <c r="A42" s="17"/>
      <c r="B42" s="11">
        <f t="shared" si="1"/>
        <v>0</v>
      </c>
      <c r="C42" s="12"/>
      <c r="D42" s="12"/>
      <c r="E42" s="13"/>
      <c r="F42" s="24"/>
      <c r="G42" s="14"/>
      <c r="H42" s="11"/>
    </row>
    <row r="43" spans="1:8" s="15" customFormat="1" ht="24.75" customHeight="1">
      <c r="A43" s="17"/>
      <c r="B43" s="11">
        <f t="shared" si="1"/>
        <v>0</v>
      </c>
      <c r="C43" s="12"/>
      <c r="D43" s="12"/>
      <c r="E43" s="13"/>
      <c r="F43" s="24"/>
      <c r="G43" s="14"/>
      <c r="H43" s="11"/>
    </row>
    <row r="44" spans="1:8" s="15" customFormat="1" ht="24.75" customHeight="1">
      <c r="A44" s="17"/>
      <c r="B44" s="11">
        <f t="shared" si="1"/>
        <v>0</v>
      </c>
      <c r="C44" s="12"/>
      <c r="D44" s="12"/>
      <c r="E44" s="13"/>
      <c r="F44" s="24"/>
      <c r="G44" s="14"/>
      <c r="H44" s="11"/>
    </row>
    <row r="45" spans="1:8" s="15" customFormat="1" ht="49.5" customHeight="1">
      <c r="A45" s="17"/>
      <c r="B45" s="11">
        <f t="shared" si="1"/>
        <v>0</v>
      </c>
      <c r="C45" s="12"/>
      <c r="D45" s="12"/>
      <c r="E45" s="13"/>
      <c r="F45" s="24"/>
      <c r="G45" s="14"/>
      <c r="H45" s="11"/>
    </row>
    <row r="46" spans="1:8" s="15" customFormat="1" ht="24.75" customHeight="1">
      <c r="A46" s="17"/>
      <c r="B46" s="11">
        <f t="shared" si="1"/>
        <v>0</v>
      </c>
      <c r="C46" s="12"/>
      <c r="D46" s="12"/>
      <c r="E46" s="13"/>
      <c r="F46" s="24"/>
      <c r="G46" s="14"/>
      <c r="H46" s="11"/>
    </row>
    <row r="47" spans="1:8" s="15" customFormat="1" ht="24.75" customHeight="1">
      <c r="A47" s="17"/>
      <c r="B47" s="11">
        <f t="shared" si="1"/>
        <v>0</v>
      </c>
      <c r="C47" s="12"/>
      <c r="D47" s="12"/>
      <c r="E47" s="13"/>
      <c r="F47" s="24"/>
      <c r="G47" s="14"/>
      <c r="H47" s="11"/>
    </row>
    <row r="48" spans="1:8" s="15" customFormat="1" ht="24.75" customHeight="1">
      <c r="A48" s="17"/>
      <c r="B48" s="11">
        <f t="shared" si="1"/>
        <v>0</v>
      </c>
      <c r="C48" s="12"/>
      <c r="D48" s="12"/>
      <c r="E48" s="13"/>
      <c r="F48" s="24"/>
      <c r="G48" s="14"/>
      <c r="H48" s="11"/>
    </row>
    <row r="49" spans="1:8" s="15" customFormat="1" ht="24.75" customHeight="1">
      <c r="A49" s="17"/>
      <c r="B49" s="11">
        <f t="shared" si="1"/>
        <v>0</v>
      </c>
      <c r="C49" s="12"/>
      <c r="D49" s="12"/>
      <c r="E49" s="13"/>
      <c r="F49" s="24"/>
      <c r="G49" s="14"/>
      <c r="H49" s="11"/>
    </row>
    <row r="50" spans="1:8" s="15" customFormat="1" ht="24.75" customHeight="1">
      <c r="A50" s="17"/>
      <c r="B50" s="11">
        <f t="shared" si="1"/>
        <v>0</v>
      </c>
      <c r="C50" s="12"/>
      <c r="D50" s="12"/>
      <c r="E50" s="13"/>
      <c r="F50" s="24"/>
      <c r="G50" s="14"/>
      <c r="H50" s="11"/>
    </row>
    <row r="51" spans="1:8" s="15" customFormat="1" ht="24.75" customHeight="1">
      <c r="A51" s="17"/>
      <c r="B51" s="11">
        <f t="shared" si="1"/>
        <v>0</v>
      </c>
      <c r="C51" s="12"/>
      <c r="D51" s="12"/>
      <c r="E51" s="13"/>
      <c r="F51" s="24"/>
      <c r="G51" s="14"/>
      <c r="H51" s="11"/>
    </row>
    <row r="52" spans="1:8" s="15" customFormat="1" ht="24.75" customHeight="1">
      <c r="A52" s="17"/>
      <c r="B52" s="11">
        <f t="shared" si="1"/>
        <v>0</v>
      </c>
      <c r="C52" s="12"/>
      <c r="D52" s="12"/>
      <c r="E52" s="13"/>
      <c r="F52" s="24"/>
      <c r="G52" s="14"/>
      <c r="H52" s="11"/>
    </row>
    <row r="53" spans="1:8" s="15" customFormat="1" ht="24.75" customHeight="1">
      <c r="A53" s="17"/>
      <c r="B53" s="11">
        <f t="shared" si="1"/>
        <v>0</v>
      </c>
      <c r="C53" s="12"/>
      <c r="D53" s="12"/>
      <c r="E53" s="13"/>
      <c r="F53" s="24"/>
      <c r="G53" s="14"/>
      <c r="H53" s="11"/>
    </row>
    <row r="54" spans="1:8" s="15" customFormat="1" ht="24.75" customHeight="1">
      <c r="A54" s="17"/>
      <c r="B54" s="11">
        <f t="shared" si="1"/>
        <v>0</v>
      </c>
      <c r="C54" s="12"/>
      <c r="D54" s="12"/>
      <c r="E54" s="13"/>
      <c r="F54" s="24"/>
      <c r="G54" s="14"/>
      <c r="H54" s="11"/>
    </row>
    <row r="55" spans="1:8" s="15" customFormat="1" ht="24.75" customHeight="1">
      <c r="A55" s="17"/>
      <c r="B55" s="11">
        <f t="shared" si="1"/>
        <v>0</v>
      </c>
      <c r="C55" s="12"/>
      <c r="D55" s="12"/>
      <c r="E55" s="13"/>
      <c r="F55" s="24"/>
      <c r="G55" s="14"/>
      <c r="H55" s="11"/>
    </row>
    <row r="56" spans="1:9" s="15" customFormat="1" ht="24.75" customHeight="1">
      <c r="A56" s="17"/>
      <c r="B56" s="11">
        <f t="shared" si="1"/>
        <v>0</v>
      </c>
      <c r="C56" s="12"/>
      <c r="D56" s="12"/>
      <c r="E56" s="13"/>
      <c r="F56" s="24"/>
      <c r="G56" s="14"/>
      <c r="H56" s="11"/>
      <c r="I56" s="15" t="s">
        <v>127</v>
      </c>
    </row>
    <row r="57" spans="1:8" s="15" customFormat="1" ht="24.75" customHeight="1">
      <c r="A57" s="17"/>
      <c r="B57" s="11">
        <f t="shared" si="1"/>
        <v>0</v>
      </c>
      <c r="C57" s="12"/>
      <c r="D57" s="12"/>
      <c r="E57" s="13"/>
      <c r="F57" s="24"/>
      <c r="G57" s="14"/>
      <c r="H57" s="11"/>
    </row>
    <row r="58" spans="1:8" s="15" customFormat="1" ht="24.75" customHeight="1">
      <c r="A58" s="17"/>
      <c r="B58" s="11">
        <f t="shared" si="1"/>
        <v>0</v>
      </c>
      <c r="C58" s="12"/>
      <c r="D58" s="12"/>
      <c r="E58" s="13"/>
      <c r="F58" s="24"/>
      <c r="G58" s="14"/>
      <c r="H58" s="11"/>
    </row>
    <row r="59" spans="1:8" s="15" customFormat="1" ht="24.75" customHeight="1">
      <c r="A59" s="17"/>
      <c r="B59" s="11">
        <f t="shared" si="1"/>
        <v>0</v>
      </c>
      <c r="C59" s="12"/>
      <c r="D59" s="12"/>
      <c r="E59" s="13"/>
      <c r="F59" s="24"/>
      <c r="G59" s="14"/>
      <c r="H59" s="11"/>
    </row>
    <row r="60" spans="1:9" s="15" customFormat="1" ht="24.75" customHeight="1">
      <c r="A60" s="17"/>
      <c r="B60" s="11">
        <f t="shared" si="1"/>
        <v>0</v>
      </c>
      <c r="C60" s="12"/>
      <c r="D60" s="12"/>
      <c r="E60" s="13"/>
      <c r="F60" s="24"/>
      <c r="G60" s="14"/>
      <c r="H60" s="11"/>
      <c r="I60" s="15" t="s">
        <v>137</v>
      </c>
    </row>
    <row r="61" spans="1:8" s="15" customFormat="1" ht="24.75" customHeight="1">
      <c r="A61" s="17"/>
      <c r="B61" s="11">
        <f t="shared" si="1"/>
        <v>0</v>
      </c>
      <c r="C61" s="12"/>
      <c r="D61" s="12"/>
      <c r="E61" s="13"/>
      <c r="F61" s="24"/>
      <c r="G61" s="14"/>
      <c r="H61" s="11"/>
    </row>
    <row r="62" spans="1:8" s="15" customFormat="1" ht="24.75" customHeight="1">
      <c r="A62" s="17"/>
      <c r="B62" s="11">
        <f t="shared" si="1"/>
        <v>0</v>
      </c>
      <c r="C62" s="12"/>
      <c r="D62" s="12"/>
      <c r="E62" s="13"/>
      <c r="F62" s="24"/>
      <c r="G62" s="14"/>
      <c r="H62" s="11"/>
    </row>
    <row r="63" spans="1:8" s="15" customFormat="1" ht="24.75" customHeight="1">
      <c r="A63" s="17"/>
      <c r="B63" s="11">
        <f t="shared" si="1"/>
        <v>0</v>
      </c>
      <c r="C63" s="12"/>
      <c r="D63" s="12"/>
      <c r="E63" s="13"/>
      <c r="F63" s="24"/>
      <c r="G63" s="14"/>
      <c r="H63" s="11"/>
    </row>
    <row r="64" spans="1:8" s="15" customFormat="1" ht="24.75" customHeight="1">
      <c r="A64" s="17"/>
      <c r="B64" s="11">
        <f t="shared" si="1"/>
        <v>0</v>
      </c>
      <c r="C64" s="12"/>
      <c r="D64" s="12"/>
      <c r="E64" s="13"/>
      <c r="F64" s="24"/>
      <c r="G64" s="14"/>
      <c r="H64" s="11"/>
    </row>
    <row r="65" spans="1:8" s="15" customFormat="1" ht="24.75" customHeight="1">
      <c r="A65" s="17"/>
      <c r="B65" s="11">
        <f t="shared" si="1"/>
        <v>0</v>
      </c>
      <c r="C65" s="12"/>
      <c r="D65" s="12"/>
      <c r="E65" s="13"/>
      <c r="F65" s="24"/>
      <c r="G65" s="14"/>
      <c r="H65" s="11"/>
    </row>
    <row r="66" spans="1:8" s="15" customFormat="1" ht="24.75" customHeight="1">
      <c r="A66" s="17"/>
      <c r="B66" s="11">
        <f t="shared" si="1"/>
        <v>0</v>
      </c>
      <c r="C66" s="12"/>
      <c r="D66" s="12"/>
      <c r="E66" s="13"/>
      <c r="F66" s="24"/>
      <c r="G66" s="14"/>
      <c r="H66" s="11"/>
    </row>
    <row r="67" spans="1:8" s="15" customFormat="1" ht="24.75" customHeight="1">
      <c r="A67" s="17"/>
      <c r="B67" s="11">
        <f t="shared" si="1"/>
        <v>0</v>
      </c>
      <c r="C67" s="12"/>
      <c r="D67" s="12"/>
      <c r="E67" s="13"/>
      <c r="F67" s="24"/>
      <c r="G67" s="14"/>
      <c r="H67" s="11"/>
    </row>
    <row r="68" spans="1:8" s="15" customFormat="1" ht="24.75" customHeight="1">
      <c r="A68" s="17"/>
      <c r="B68" s="11">
        <f t="shared" si="1"/>
        <v>0</v>
      </c>
      <c r="C68" s="12"/>
      <c r="D68" s="12"/>
      <c r="E68" s="13"/>
      <c r="F68" s="24"/>
      <c r="G68" s="14"/>
      <c r="H68" s="11"/>
    </row>
    <row r="69" spans="1:8" s="15" customFormat="1" ht="24.75" customHeight="1">
      <c r="A69" s="17"/>
      <c r="B69" s="11">
        <f t="shared" si="1"/>
        <v>0</v>
      </c>
      <c r="C69" s="12"/>
      <c r="D69" s="12"/>
      <c r="E69" s="13"/>
      <c r="F69" s="24"/>
      <c r="G69" s="14"/>
      <c r="H69" s="11"/>
    </row>
    <row r="70" spans="1:8" s="15" customFormat="1" ht="24.75" customHeight="1">
      <c r="A70" s="17"/>
      <c r="B70" s="11">
        <f t="shared" si="1"/>
        <v>0</v>
      </c>
      <c r="C70" s="12"/>
      <c r="D70" s="12"/>
      <c r="E70" s="13"/>
      <c r="F70" s="24"/>
      <c r="G70" s="14"/>
      <c r="H70" s="11"/>
    </row>
    <row r="71" spans="1:8" s="15" customFormat="1" ht="24.75" customHeight="1">
      <c r="A71" s="17"/>
      <c r="B71" s="11">
        <f t="shared" si="1"/>
        <v>0</v>
      </c>
      <c r="C71" s="12"/>
      <c r="D71" s="12"/>
      <c r="E71" s="13"/>
      <c r="F71" s="24"/>
      <c r="G71" s="14"/>
      <c r="H71" s="11"/>
    </row>
    <row r="72" spans="1:8" s="15" customFormat="1" ht="24.75" customHeight="1">
      <c r="A72" s="17"/>
      <c r="B72" s="11">
        <f t="shared" si="1"/>
        <v>0</v>
      </c>
      <c r="C72" s="12"/>
      <c r="D72" s="12"/>
      <c r="E72" s="13"/>
      <c r="F72" s="24"/>
      <c r="G72" s="14"/>
      <c r="H72" s="11"/>
    </row>
    <row r="73" spans="1:8" s="15" customFormat="1" ht="24.75" customHeight="1">
      <c r="A73" s="17"/>
      <c r="B73" s="11">
        <f aca="true" t="shared" si="2" ref="B73:B87">H73-H72</f>
        <v>0</v>
      </c>
      <c r="C73" s="12"/>
      <c r="D73" s="12"/>
      <c r="E73" s="13"/>
      <c r="F73" s="24"/>
      <c r="G73" s="14"/>
      <c r="H73" s="11"/>
    </row>
    <row r="74" spans="1:8" s="15" customFormat="1" ht="24.75" customHeight="1">
      <c r="A74" s="17"/>
      <c r="B74" s="11">
        <f t="shared" si="2"/>
        <v>0</v>
      </c>
      <c r="C74" s="12"/>
      <c r="D74" s="12"/>
      <c r="E74" s="13"/>
      <c r="F74" s="24"/>
      <c r="G74" s="14"/>
      <c r="H74" s="11"/>
    </row>
    <row r="75" spans="1:8" s="15" customFormat="1" ht="24.75" customHeight="1">
      <c r="A75" s="17"/>
      <c r="B75" s="11">
        <f t="shared" si="2"/>
        <v>0</v>
      </c>
      <c r="C75" s="12"/>
      <c r="D75" s="21"/>
      <c r="E75" s="13"/>
      <c r="F75" s="24"/>
      <c r="G75" s="14"/>
      <c r="H75" s="11"/>
    </row>
    <row r="76" spans="1:8" s="15" customFormat="1" ht="24.75" customHeight="1">
      <c r="A76" s="17"/>
      <c r="B76" s="11">
        <f t="shared" si="2"/>
        <v>0</v>
      </c>
      <c r="C76" s="12"/>
      <c r="D76" s="12"/>
      <c r="E76" s="13"/>
      <c r="F76" s="24"/>
      <c r="G76" s="14"/>
      <c r="H76" s="11"/>
    </row>
    <row r="77" spans="1:8" s="15" customFormat="1" ht="24.75" customHeight="1">
      <c r="A77" s="17"/>
      <c r="B77" s="11">
        <f t="shared" si="2"/>
        <v>0</v>
      </c>
      <c r="C77" s="12"/>
      <c r="D77" s="12"/>
      <c r="E77" s="13"/>
      <c r="F77" s="24"/>
      <c r="G77" s="14"/>
      <c r="H77" s="11"/>
    </row>
    <row r="78" spans="1:9" s="15" customFormat="1" ht="24.75" customHeight="1">
      <c r="A78" s="17"/>
      <c r="B78" s="11">
        <f t="shared" si="2"/>
        <v>0</v>
      </c>
      <c r="C78" s="12"/>
      <c r="D78" s="12"/>
      <c r="E78" s="13"/>
      <c r="F78" s="24"/>
      <c r="G78" s="14"/>
      <c r="H78" s="11"/>
      <c r="I78" s="15">
        <f>3600/550</f>
        <v>6.545454545454546</v>
      </c>
    </row>
    <row r="79" spans="1:8" s="15" customFormat="1" ht="24.75" customHeight="1">
      <c r="A79" s="17"/>
      <c r="B79" s="11">
        <f t="shared" si="2"/>
        <v>0</v>
      </c>
      <c r="C79" s="12"/>
      <c r="D79" s="12"/>
      <c r="E79" s="13"/>
      <c r="F79" s="24"/>
      <c r="G79" s="14"/>
      <c r="H79" s="11"/>
    </row>
    <row r="80" spans="1:8" s="15" customFormat="1" ht="24.75" customHeight="1">
      <c r="A80" s="17"/>
      <c r="B80" s="11">
        <f t="shared" si="2"/>
        <v>0</v>
      </c>
      <c r="C80" s="12"/>
      <c r="D80" s="12"/>
      <c r="E80" s="13"/>
      <c r="F80" s="24"/>
      <c r="G80" s="14"/>
      <c r="H80" s="11"/>
    </row>
    <row r="81" spans="1:8" s="15" customFormat="1" ht="24.75" customHeight="1">
      <c r="A81" s="17"/>
      <c r="B81" s="11">
        <f t="shared" si="2"/>
        <v>0</v>
      </c>
      <c r="C81" s="12"/>
      <c r="D81" s="12"/>
      <c r="E81" s="13"/>
      <c r="F81" s="24"/>
      <c r="G81" s="14"/>
      <c r="H81" s="11"/>
    </row>
    <row r="82" spans="1:8" s="15" customFormat="1" ht="24.75" customHeight="1">
      <c r="A82" s="17"/>
      <c r="B82" s="11">
        <f t="shared" si="2"/>
        <v>0</v>
      </c>
      <c r="C82" s="12"/>
      <c r="D82" s="12"/>
      <c r="E82" s="13"/>
      <c r="F82" s="24"/>
      <c r="G82" s="14"/>
      <c r="H82" s="11"/>
    </row>
    <row r="83" spans="1:8" s="15" customFormat="1" ht="24.75" customHeight="1">
      <c r="A83" s="17"/>
      <c r="B83" s="11">
        <f t="shared" si="2"/>
        <v>0</v>
      </c>
      <c r="C83" s="12"/>
      <c r="D83" s="12"/>
      <c r="E83" s="13"/>
      <c r="F83" s="24"/>
      <c r="G83" s="14"/>
      <c r="H83" s="11"/>
    </row>
    <row r="84" spans="1:8" s="15" customFormat="1" ht="24.75" customHeight="1">
      <c r="A84" s="17"/>
      <c r="B84" s="11">
        <f t="shared" si="2"/>
        <v>0</v>
      </c>
      <c r="C84" s="12"/>
      <c r="D84" s="12"/>
      <c r="E84" s="13"/>
      <c r="F84" s="24"/>
      <c r="G84" s="14"/>
      <c r="H84" s="11"/>
    </row>
    <row r="85" spans="1:8" s="15" customFormat="1" ht="24.75" customHeight="1">
      <c r="A85" s="17"/>
      <c r="B85" s="11">
        <f t="shared" si="2"/>
        <v>0</v>
      </c>
      <c r="C85" s="12"/>
      <c r="D85" s="12"/>
      <c r="E85" s="13"/>
      <c r="F85" s="24"/>
      <c r="G85" s="14"/>
      <c r="H85" s="11"/>
    </row>
    <row r="86" spans="1:8" s="15" customFormat="1" ht="24.75" customHeight="1">
      <c r="A86" s="17"/>
      <c r="B86" s="11">
        <f t="shared" si="2"/>
        <v>0</v>
      </c>
      <c r="C86" s="12"/>
      <c r="D86" s="12"/>
      <c r="E86" s="13"/>
      <c r="F86" s="24"/>
      <c r="G86" s="14"/>
      <c r="H86" s="11"/>
    </row>
    <row r="87" spans="1:8" s="15" customFormat="1" ht="24.75" customHeight="1">
      <c r="A87" s="17"/>
      <c r="B87" s="11">
        <f t="shared" si="2"/>
        <v>0</v>
      </c>
      <c r="C87" s="12"/>
      <c r="D87" s="12"/>
      <c r="E87" s="13"/>
      <c r="F87" s="24"/>
      <c r="G87" s="14"/>
      <c r="H87" s="11"/>
    </row>
    <row r="88" spans="1:8" s="15" customFormat="1" ht="24.75" customHeight="1">
      <c r="A88" s="17"/>
      <c r="B88" s="11">
        <f>H88-H87</f>
        <v>0</v>
      </c>
      <c r="C88" s="12"/>
      <c r="D88" s="12"/>
      <c r="E88" s="13"/>
      <c r="F88" s="24"/>
      <c r="G88" s="14"/>
      <c r="H88" s="11"/>
    </row>
    <row r="89" spans="1:8" s="15" customFormat="1" ht="24.75" customHeight="1">
      <c r="A89" s="17"/>
      <c r="B89" s="11">
        <f>H89-H88</f>
        <v>0</v>
      </c>
      <c r="C89" s="12"/>
      <c r="D89" s="12"/>
      <c r="E89" s="13"/>
      <c r="F89" s="24"/>
      <c r="G89" s="14"/>
      <c r="H89" s="11"/>
    </row>
    <row r="90" spans="1:8" ht="12.75">
      <c r="A90" s="2"/>
      <c r="B90" s="5"/>
      <c r="C90" s="2"/>
      <c r="D90" s="2"/>
      <c r="G90" s="6"/>
      <c r="H90" s="5"/>
    </row>
    <row r="91" spans="1:8" ht="12.75">
      <c r="A91" s="2"/>
      <c r="B91" s="5"/>
      <c r="C91" s="2"/>
      <c r="D91" s="2"/>
      <c r="G91" s="6"/>
      <c r="H91" s="5"/>
    </row>
    <row r="92" spans="1:8" ht="12.75">
      <c r="A92" s="2"/>
      <c r="B92" s="5"/>
      <c r="C92" s="2"/>
      <c r="D92" s="2"/>
      <c r="G92" s="6"/>
      <c r="H92" s="5"/>
    </row>
    <row r="93" spans="1:8" ht="12.75">
      <c r="A93" s="2"/>
      <c r="B93" s="5"/>
      <c r="C93" s="2"/>
      <c r="D93" s="2"/>
      <c r="G93" s="6"/>
      <c r="H93" s="5"/>
    </row>
    <row r="94" spans="1:8" ht="12.75">
      <c r="A94" s="2"/>
      <c r="B94" s="5"/>
      <c r="C94" s="2"/>
      <c r="D94" s="2"/>
      <c r="G94" s="6"/>
      <c r="H94" s="5"/>
    </row>
  </sheetData>
  <sheetProtection/>
  <autoFilter ref="A6:G90"/>
  <mergeCells count="1">
    <mergeCell ref="A2:G2"/>
  </mergeCells>
  <conditionalFormatting sqref="C1:C65536">
    <cfRule type="cellIs" priority="3" dxfId="3" operator="equal" stopIfTrue="1">
      <formula>"Argentine"</formula>
    </cfRule>
    <cfRule type="cellIs" priority="4" dxfId="2" operator="equal" stopIfTrue="1">
      <formula>"Bolivie"</formula>
    </cfRule>
    <cfRule type="cellIs" priority="5" dxfId="1" operator="equal" stopIfTrue="1">
      <formula>"Chili"</formula>
    </cfRule>
  </conditionalFormatting>
  <conditionalFormatting sqref="B1:B65536">
    <cfRule type="cellIs" priority="2" dxfId="0" operator="equal" stopIfTrue="1">
      <formula>0</formula>
    </cfRule>
  </conditionalFormatting>
  <printOptions horizontalCentered="1"/>
  <pageMargins left="0.15748031496062992" right="0.1968503937007874" top="0.2362204724409449" bottom="0.35433070866141736" header="0.15748031496062992" footer="0.15748031496062992"/>
  <pageSetup horizontalDpi="600" verticalDpi="600" orientation="landscape" paperSize="9" scale="85" r:id="rId2"/>
  <headerFooter alignWithMargins="0">
    <oddFooter>&amp;Cpage &amp;P / &amp;N&amp;R&amp;D - &amp;T</oddFooter>
  </headerFooter>
  <drawing r:id="rId1"/>
</worksheet>
</file>

<file path=xl/worksheets/sheet3.xml><?xml version="1.0" encoding="utf-8"?>
<worksheet xmlns="http://schemas.openxmlformats.org/spreadsheetml/2006/main" xmlns:r="http://schemas.openxmlformats.org/officeDocument/2006/relationships">
  <dimension ref="A1:H90"/>
  <sheetViews>
    <sheetView tabSelected="1" zoomScalePageLayoutView="0" workbookViewId="0" topLeftCell="A1">
      <pane ySplit="6" topLeftCell="A16" activePane="bottomLeft" state="frozen"/>
      <selection pane="topLeft" activeCell="D4" sqref="D4"/>
      <selection pane="bottomLeft" activeCell="E24" sqref="E24"/>
    </sheetView>
  </sheetViews>
  <sheetFormatPr defaultColWidth="11.421875" defaultRowHeight="12.75"/>
  <cols>
    <col min="1" max="1" width="14.00390625" style="1" customWidth="1"/>
    <col min="2" max="2" width="11.421875" style="4" customWidth="1"/>
    <col min="3" max="3" width="11.421875" style="1" customWidth="1"/>
    <col min="4" max="4" width="14.28125" style="1" customWidth="1"/>
    <col min="5" max="5" width="80.7109375" style="6" customWidth="1"/>
    <col min="6" max="6" width="14.28125" style="22" customWidth="1"/>
    <col min="7" max="7" width="16.00390625" style="0" customWidth="1"/>
    <col min="8" max="8" width="11.421875" style="4" customWidth="1"/>
  </cols>
  <sheetData>
    <row r="1" ht="18.75" customHeight="1">
      <c r="A1" s="16" t="s">
        <v>299</v>
      </c>
    </row>
    <row r="2" spans="1:8" ht="26.25" customHeight="1">
      <c r="A2" s="37"/>
      <c r="B2" s="37"/>
      <c r="C2" s="37"/>
      <c r="D2" s="37"/>
      <c r="E2" s="37"/>
      <c r="F2" s="37"/>
      <c r="G2" s="37"/>
      <c r="H2"/>
    </row>
    <row r="3" spans="1:8" ht="5.25" customHeight="1">
      <c r="A3" s="20"/>
      <c r="B3" s="20"/>
      <c r="C3" s="20"/>
      <c r="D3" s="20"/>
      <c r="E3" s="20"/>
      <c r="F3" s="20"/>
      <c r="G3" s="20"/>
      <c r="H3"/>
    </row>
    <row r="4" spans="1:6" ht="12.75">
      <c r="A4" s="30"/>
      <c r="B4" s="4">
        <f>SUMIF(B7:B96,"&gt;0")</f>
        <v>11717</v>
      </c>
      <c r="E4" s="30"/>
      <c r="F4" s="24">
        <f>SUM(F7:F96)</f>
        <v>299</v>
      </c>
    </row>
    <row r="5" spans="1:6" ht="5.25" customHeight="1" thickBot="1">
      <c r="A5" s="30"/>
      <c r="E5" s="30"/>
      <c r="F5" s="31"/>
    </row>
    <row r="6" spans="1:8" s="3" customFormat="1" ht="38.25">
      <c r="A6" s="7" t="s">
        <v>0</v>
      </c>
      <c r="B6" s="8" t="s">
        <v>1</v>
      </c>
      <c r="C6" s="9" t="s">
        <v>6</v>
      </c>
      <c r="D6" s="9" t="s">
        <v>2</v>
      </c>
      <c r="E6" s="9" t="s">
        <v>3</v>
      </c>
      <c r="F6" s="23" t="s">
        <v>29</v>
      </c>
      <c r="G6" s="10" t="s">
        <v>4</v>
      </c>
      <c r="H6" s="8"/>
    </row>
    <row r="7" spans="1:8" s="15" customFormat="1" ht="24.75" customHeight="1">
      <c r="A7" s="28" t="s">
        <v>305</v>
      </c>
      <c r="B7" s="11">
        <f aca="true" t="shared" si="0" ref="B7:B33">H8-H7</f>
        <v>0</v>
      </c>
      <c r="C7" s="27" t="s">
        <v>302</v>
      </c>
      <c r="D7" s="27" t="s">
        <v>303</v>
      </c>
      <c r="E7" s="25" t="s">
        <v>363</v>
      </c>
      <c r="F7" s="24">
        <v>18</v>
      </c>
      <c r="G7" s="26" t="s">
        <v>304</v>
      </c>
      <c r="H7" s="11">
        <v>43043</v>
      </c>
    </row>
    <row r="8" spans="1:8" s="15" customFormat="1" ht="40.5" customHeight="1">
      <c r="A8" s="28" t="s">
        <v>317</v>
      </c>
      <c r="B8" s="11">
        <f t="shared" si="0"/>
        <v>0</v>
      </c>
      <c r="C8" s="27" t="s">
        <v>302</v>
      </c>
      <c r="D8" s="27" t="s">
        <v>306</v>
      </c>
      <c r="E8" s="25" t="s">
        <v>307</v>
      </c>
      <c r="F8" s="24">
        <v>30</v>
      </c>
      <c r="G8" s="26" t="s">
        <v>308</v>
      </c>
      <c r="H8" s="11">
        <v>43043</v>
      </c>
    </row>
    <row r="9" spans="1:8" s="15" customFormat="1" ht="24.75" customHeight="1">
      <c r="A9" s="17">
        <v>40918</v>
      </c>
      <c r="B9" s="11">
        <f>H10-H9</f>
        <v>200</v>
      </c>
      <c r="C9" s="27" t="s">
        <v>302</v>
      </c>
      <c r="D9" s="27" t="s">
        <v>309</v>
      </c>
      <c r="E9" s="25" t="s">
        <v>334</v>
      </c>
      <c r="F9" s="24">
        <v>0</v>
      </c>
      <c r="G9" s="26" t="s">
        <v>314</v>
      </c>
      <c r="H9" s="11">
        <v>43043</v>
      </c>
    </row>
    <row r="10" spans="1:8" s="15" customFormat="1" ht="24.75" customHeight="1">
      <c r="A10" s="17">
        <v>40919</v>
      </c>
      <c r="B10" s="11">
        <f t="shared" si="0"/>
        <v>357</v>
      </c>
      <c r="C10" s="27" t="s">
        <v>302</v>
      </c>
      <c r="D10" s="27" t="s">
        <v>365</v>
      </c>
      <c r="E10" s="25" t="s">
        <v>366</v>
      </c>
      <c r="F10" s="24">
        <v>24</v>
      </c>
      <c r="G10" s="26" t="s">
        <v>315</v>
      </c>
      <c r="H10" s="11">
        <v>43243</v>
      </c>
    </row>
    <row r="11" spans="1:8" s="15" customFormat="1" ht="24.75" customHeight="1">
      <c r="A11" s="17">
        <v>40920</v>
      </c>
      <c r="B11" s="11">
        <f t="shared" si="0"/>
        <v>154</v>
      </c>
      <c r="C11" s="27" t="s">
        <v>302</v>
      </c>
      <c r="D11" s="27" t="s">
        <v>310</v>
      </c>
      <c r="E11" s="25" t="s">
        <v>329</v>
      </c>
      <c r="F11" s="24"/>
      <c r="G11" s="26" t="s">
        <v>318</v>
      </c>
      <c r="H11" s="11">
        <v>43600</v>
      </c>
    </row>
    <row r="12" spans="1:8" s="15" customFormat="1" ht="24.75" customHeight="1">
      <c r="A12" s="17">
        <v>40921</v>
      </c>
      <c r="B12" s="11">
        <f t="shared" si="0"/>
        <v>312</v>
      </c>
      <c r="C12" s="27" t="s">
        <v>302</v>
      </c>
      <c r="D12" s="27" t="s">
        <v>330</v>
      </c>
      <c r="E12" s="25" t="s">
        <v>334</v>
      </c>
      <c r="F12" s="24">
        <v>0</v>
      </c>
      <c r="G12" s="26" t="s">
        <v>316</v>
      </c>
      <c r="H12" s="11">
        <v>43754</v>
      </c>
    </row>
    <row r="13" spans="1:8" s="15" customFormat="1" ht="24.75" customHeight="1">
      <c r="A13" s="17">
        <v>40922</v>
      </c>
      <c r="B13" s="11">
        <f t="shared" si="0"/>
        <v>153</v>
      </c>
      <c r="C13" s="27" t="s">
        <v>302</v>
      </c>
      <c r="D13" s="27" t="s">
        <v>320</v>
      </c>
      <c r="E13" s="25" t="s">
        <v>281</v>
      </c>
      <c r="F13" s="24">
        <v>35</v>
      </c>
      <c r="G13" s="26" t="s">
        <v>319</v>
      </c>
      <c r="H13" s="11">
        <v>44066</v>
      </c>
    </row>
    <row r="14" spans="1:8" s="15" customFormat="1" ht="24.75" customHeight="1">
      <c r="A14" s="17">
        <v>40923</v>
      </c>
      <c r="B14" s="11">
        <f t="shared" si="0"/>
        <v>336</v>
      </c>
      <c r="C14" s="27" t="s">
        <v>302</v>
      </c>
      <c r="D14" s="27" t="s">
        <v>311</v>
      </c>
      <c r="E14" s="25" t="s">
        <v>331</v>
      </c>
      <c r="F14" s="24">
        <v>0</v>
      </c>
      <c r="G14" s="26" t="s">
        <v>321</v>
      </c>
      <c r="H14" s="11">
        <v>44219</v>
      </c>
    </row>
    <row r="15" spans="1:8" s="15" customFormat="1" ht="30" customHeight="1">
      <c r="A15" s="17">
        <v>40924</v>
      </c>
      <c r="B15" s="11">
        <f t="shared" si="0"/>
        <v>138</v>
      </c>
      <c r="C15" s="27" t="s">
        <v>302</v>
      </c>
      <c r="D15" s="27" t="s">
        <v>312</v>
      </c>
      <c r="E15" s="25" t="s">
        <v>333</v>
      </c>
      <c r="F15" s="24">
        <v>0</v>
      </c>
      <c r="G15" s="26" t="s">
        <v>322</v>
      </c>
      <c r="H15" s="11">
        <v>44555</v>
      </c>
    </row>
    <row r="16" spans="1:8" s="15" customFormat="1" ht="24.75" customHeight="1">
      <c r="A16" s="17">
        <v>40925</v>
      </c>
      <c r="B16" s="11">
        <f t="shared" si="0"/>
        <v>207</v>
      </c>
      <c r="C16" s="27" t="s">
        <v>302</v>
      </c>
      <c r="D16" s="27" t="s">
        <v>327</v>
      </c>
      <c r="E16" s="25" t="s">
        <v>364</v>
      </c>
      <c r="F16" s="24">
        <v>21</v>
      </c>
      <c r="G16" s="26" t="s">
        <v>323</v>
      </c>
      <c r="H16" s="11">
        <v>44693</v>
      </c>
    </row>
    <row r="17" spans="1:8" s="15" customFormat="1" ht="24.75" customHeight="1">
      <c r="A17" s="17">
        <v>40926</v>
      </c>
      <c r="B17" s="11">
        <f t="shared" si="0"/>
        <v>394</v>
      </c>
      <c r="C17" s="27" t="s">
        <v>302</v>
      </c>
      <c r="D17" s="27" t="s">
        <v>313</v>
      </c>
      <c r="E17" s="25" t="s">
        <v>332</v>
      </c>
      <c r="F17" s="24">
        <v>0</v>
      </c>
      <c r="G17" s="26" t="s">
        <v>324</v>
      </c>
      <c r="H17" s="11">
        <v>44900</v>
      </c>
    </row>
    <row r="18" spans="1:8" s="15" customFormat="1" ht="39" customHeight="1">
      <c r="A18" s="17">
        <v>40927</v>
      </c>
      <c r="B18" s="11">
        <f t="shared" si="0"/>
        <v>431</v>
      </c>
      <c r="C18" s="27" t="s">
        <v>302</v>
      </c>
      <c r="D18" s="27" t="s">
        <v>326</v>
      </c>
      <c r="E18" s="25" t="s">
        <v>328</v>
      </c>
      <c r="F18" s="24">
        <v>0</v>
      </c>
      <c r="G18" s="26" t="s">
        <v>325</v>
      </c>
      <c r="H18" s="11">
        <v>45294</v>
      </c>
    </row>
    <row r="19" spans="1:8" s="15" customFormat="1" ht="24.75" customHeight="1">
      <c r="A19" s="17">
        <v>40928</v>
      </c>
      <c r="B19" s="11">
        <f t="shared" si="0"/>
        <v>32</v>
      </c>
      <c r="C19" s="27" t="s">
        <v>302</v>
      </c>
      <c r="D19" s="27" t="s">
        <v>335</v>
      </c>
      <c r="E19" s="25" t="s">
        <v>353</v>
      </c>
      <c r="F19" s="24">
        <v>25</v>
      </c>
      <c r="G19" s="26" t="s">
        <v>344</v>
      </c>
      <c r="H19" s="11">
        <v>45725</v>
      </c>
    </row>
    <row r="20" spans="1:8" s="15" customFormat="1" ht="24.75" customHeight="1">
      <c r="A20" s="17">
        <v>40929</v>
      </c>
      <c r="B20" s="11">
        <f t="shared" si="0"/>
        <v>377</v>
      </c>
      <c r="C20" s="27" t="s">
        <v>302</v>
      </c>
      <c r="D20" s="27" t="s">
        <v>336</v>
      </c>
      <c r="E20" s="25" t="s">
        <v>354</v>
      </c>
      <c r="F20" s="24">
        <v>0</v>
      </c>
      <c r="G20" s="26" t="s">
        <v>345</v>
      </c>
      <c r="H20" s="11">
        <v>45757</v>
      </c>
    </row>
    <row r="21" spans="1:8" s="15" customFormat="1" ht="24.75" customHeight="1">
      <c r="A21" s="17">
        <v>40930</v>
      </c>
      <c r="B21" s="11">
        <f t="shared" si="0"/>
        <v>0</v>
      </c>
      <c r="C21" s="27" t="s">
        <v>302</v>
      </c>
      <c r="D21" s="27" t="s">
        <v>336</v>
      </c>
      <c r="E21" s="25" t="s">
        <v>358</v>
      </c>
      <c r="F21" s="24">
        <v>0</v>
      </c>
      <c r="G21" s="26" t="s">
        <v>345</v>
      </c>
      <c r="H21" s="11">
        <v>46134</v>
      </c>
    </row>
    <row r="22" spans="1:8" s="15" customFormat="1" ht="65.25" customHeight="1">
      <c r="A22" s="17">
        <v>40931</v>
      </c>
      <c r="B22" s="11">
        <f t="shared" si="0"/>
        <v>416</v>
      </c>
      <c r="C22" s="27" t="s">
        <v>302</v>
      </c>
      <c r="D22" s="27" t="s">
        <v>337</v>
      </c>
      <c r="E22" s="25" t="s">
        <v>355</v>
      </c>
      <c r="F22" s="24">
        <v>0</v>
      </c>
      <c r="G22" s="26" t="s">
        <v>346</v>
      </c>
      <c r="H22" s="11">
        <v>46134</v>
      </c>
    </row>
    <row r="23" spans="1:8" s="15" customFormat="1" ht="25.5">
      <c r="A23" s="17">
        <v>40932</v>
      </c>
      <c r="B23" s="11">
        <f t="shared" si="0"/>
        <v>490</v>
      </c>
      <c r="C23" s="27" t="s">
        <v>302</v>
      </c>
      <c r="D23" s="27" t="s">
        <v>338</v>
      </c>
      <c r="E23" s="25" t="s">
        <v>362</v>
      </c>
      <c r="F23" s="24">
        <v>25</v>
      </c>
      <c r="G23" s="26" t="s">
        <v>347</v>
      </c>
      <c r="H23" s="11">
        <v>46550</v>
      </c>
    </row>
    <row r="24" spans="1:8" s="15" customFormat="1" ht="25.5">
      <c r="A24" s="17">
        <v>40933</v>
      </c>
      <c r="B24" s="11">
        <f t="shared" si="0"/>
        <v>374</v>
      </c>
      <c r="C24" s="27" t="s">
        <v>302</v>
      </c>
      <c r="D24" s="27" t="s">
        <v>339</v>
      </c>
      <c r="E24" s="25" t="s">
        <v>356</v>
      </c>
      <c r="F24" s="24">
        <v>0</v>
      </c>
      <c r="G24" s="26" t="s">
        <v>348</v>
      </c>
      <c r="H24" s="11">
        <v>47040</v>
      </c>
    </row>
    <row r="25" spans="1:8" s="15" customFormat="1" ht="25.5">
      <c r="A25" s="17">
        <v>40934</v>
      </c>
      <c r="B25" s="11">
        <f>H27-H25</f>
        <v>842</v>
      </c>
      <c r="C25" s="27" t="s">
        <v>302</v>
      </c>
      <c r="D25" s="27" t="s">
        <v>340</v>
      </c>
      <c r="E25" s="25" t="s">
        <v>359</v>
      </c>
      <c r="F25" s="24">
        <v>0</v>
      </c>
      <c r="G25" s="26" t="s">
        <v>349</v>
      </c>
      <c r="H25" s="11">
        <v>47414</v>
      </c>
    </row>
    <row r="26" spans="1:8" s="15" customFormat="1" ht="25.5">
      <c r="A26" s="17">
        <v>40935</v>
      </c>
      <c r="B26" s="11"/>
      <c r="C26" s="27" t="s">
        <v>302</v>
      </c>
      <c r="D26" s="27" t="s">
        <v>341</v>
      </c>
      <c r="E26" s="25" t="s">
        <v>357</v>
      </c>
      <c r="F26" s="24">
        <v>20</v>
      </c>
      <c r="G26" s="26" t="s">
        <v>350</v>
      </c>
      <c r="H26" s="11">
        <v>47868</v>
      </c>
    </row>
    <row r="27" spans="1:8" s="15" customFormat="1" ht="25.5">
      <c r="A27" s="17">
        <v>40936</v>
      </c>
      <c r="B27" s="11">
        <f t="shared" si="0"/>
        <v>216</v>
      </c>
      <c r="C27" s="27" t="s">
        <v>302</v>
      </c>
      <c r="D27" s="27" t="s">
        <v>342</v>
      </c>
      <c r="E27" s="25" t="s">
        <v>360</v>
      </c>
      <c r="F27" s="24">
        <v>0</v>
      </c>
      <c r="G27" s="26" t="s">
        <v>351</v>
      </c>
      <c r="H27" s="11">
        <v>48256</v>
      </c>
    </row>
    <row r="28" spans="1:8" s="15" customFormat="1" ht="25.5">
      <c r="A28" s="17">
        <v>40937</v>
      </c>
      <c r="B28" s="11">
        <f t="shared" si="0"/>
        <v>47</v>
      </c>
      <c r="C28" s="27" t="s">
        <v>302</v>
      </c>
      <c r="D28" s="27" t="s">
        <v>343</v>
      </c>
      <c r="E28" s="25" t="s">
        <v>361</v>
      </c>
      <c r="F28" s="24">
        <v>0</v>
      </c>
      <c r="G28" s="26" t="s">
        <v>352</v>
      </c>
      <c r="H28" s="11">
        <v>48472</v>
      </c>
    </row>
    <row r="29" spans="1:8" s="15" customFormat="1" ht="25.5">
      <c r="A29" s="17">
        <v>40938</v>
      </c>
      <c r="B29" s="11">
        <f t="shared" si="0"/>
        <v>261</v>
      </c>
      <c r="C29" s="27" t="s">
        <v>302</v>
      </c>
      <c r="D29" s="27" t="s">
        <v>368</v>
      </c>
      <c r="E29" s="25"/>
      <c r="F29" s="24">
        <v>0</v>
      </c>
      <c r="G29" s="26" t="s">
        <v>369</v>
      </c>
      <c r="H29" s="11">
        <v>48519</v>
      </c>
    </row>
    <row r="30" spans="1:8" s="15" customFormat="1" ht="12.75">
      <c r="A30" s="17">
        <v>40939</v>
      </c>
      <c r="B30" s="11">
        <f t="shared" si="0"/>
        <v>420</v>
      </c>
      <c r="C30" s="27" t="s">
        <v>302</v>
      </c>
      <c r="D30" s="12" t="s">
        <v>370</v>
      </c>
      <c r="E30" s="13" t="s">
        <v>371</v>
      </c>
      <c r="F30" s="24"/>
      <c r="G30" s="14"/>
      <c r="H30" s="11">
        <v>48780</v>
      </c>
    </row>
    <row r="31" spans="1:8" s="15" customFormat="1" ht="12.75">
      <c r="A31" s="17">
        <v>40940</v>
      </c>
      <c r="B31" s="11">
        <f t="shared" si="0"/>
        <v>433</v>
      </c>
      <c r="C31" s="27" t="s">
        <v>302</v>
      </c>
      <c r="D31" s="12"/>
      <c r="E31" s="13"/>
      <c r="F31" s="24"/>
      <c r="G31" s="14"/>
      <c r="H31" s="11">
        <v>49200</v>
      </c>
    </row>
    <row r="32" spans="1:8" s="15" customFormat="1" ht="25.5">
      <c r="A32" s="17">
        <v>40941</v>
      </c>
      <c r="B32" s="11">
        <f t="shared" si="0"/>
        <v>462</v>
      </c>
      <c r="C32" s="27" t="s">
        <v>302</v>
      </c>
      <c r="D32" s="12" t="s">
        <v>372</v>
      </c>
      <c r="E32" s="13" t="s">
        <v>373</v>
      </c>
      <c r="F32" s="24"/>
      <c r="G32" s="14" t="s">
        <v>374</v>
      </c>
      <c r="H32" s="19">
        <v>49633</v>
      </c>
    </row>
    <row r="33" spans="1:8" s="15" customFormat="1" ht="12.75">
      <c r="A33" s="17">
        <v>40942</v>
      </c>
      <c r="B33" s="11">
        <f t="shared" si="0"/>
        <v>460</v>
      </c>
      <c r="C33" s="27" t="s">
        <v>302</v>
      </c>
      <c r="D33" s="12" t="s">
        <v>375</v>
      </c>
      <c r="E33" s="13" t="s">
        <v>379</v>
      </c>
      <c r="F33" s="24">
        <v>40</v>
      </c>
      <c r="G33" s="18"/>
      <c r="H33" s="11">
        <v>50095</v>
      </c>
    </row>
    <row r="34" spans="1:8" s="15" customFormat="1" ht="25.5">
      <c r="A34" s="17">
        <v>40943</v>
      </c>
      <c r="B34" s="11">
        <f aca="true" t="shared" si="1" ref="B34:B85">H34-H33</f>
        <v>460</v>
      </c>
      <c r="C34" s="27" t="s">
        <v>302</v>
      </c>
      <c r="D34" s="12" t="s">
        <v>376</v>
      </c>
      <c r="E34" s="13" t="s">
        <v>378</v>
      </c>
      <c r="F34" s="24">
        <v>0</v>
      </c>
      <c r="G34" s="14" t="s">
        <v>377</v>
      </c>
      <c r="H34" s="11">
        <v>50555</v>
      </c>
    </row>
    <row r="35" spans="1:8" s="15" customFormat="1" ht="24.75" customHeight="1">
      <c r="A35" s="17">
        <v>40944</v>
      </c>
      <c r="B35" s="11">
        <f t="shared" si="1"/>
        <v>320</v>
      </c>
      <c r="C35" s="27" t="s">
        <v>302</v>
      </c>
      <c r="D35" s="12" t="s">
        <v>380</v>
      </c>
      <c r="E35" s="13" t="s">
        <v>381</v>
      </c>
      <c r="F35" s="24">
        <v>0</v>
      </c>
      <c r="G35" s="14" t="s">
        <v>382</v>
      </c>
      <c r="H35" s="11">
        <v>50875</v>
      </c>
    </row>
    <row r="36" spans="1:8" s="15" customFormat="1" ht="49.5" customHeight="1">
      <c r="A36" s="17">
        <v>40945</v>
      </c>
      <c r="B36" s="11">
        <f t="shared" si="1"/>
        <v>160</v>
      </c>
      <c r="C36" s="27" t="s">
        <v>302</v>
      </c>
      <c r="D36" s="12" t="s">
        <v>383</v>
      </c>
      <c r="E36" s="13" t="s">
        <v>384</v>
      </c>
      <c r="F36" s="24">
        <v>0</v>
      </c>
      <c r="G36" s="14" t="s">
        <v>385</v>
      </c>
      <c r="H36" s="11">
        <v>51035</v>
      </c>
    </row>
    <row r="37" spans="1:8" s="15" customFormat="1" ht="24.75" customHeight="1">
      <c r="A37" s="17">
        <v>40946</v>
      </c>
      <c r="B37" s="11">
        <f t="shared" si="1"/>
        <v>96</v>
      </c>
      <c r="C37" s="27" t="s">
        <v>302</v>
      </c>
      <c r="D37" s="12" t="s">
        <v>383</v>
      </c>
      <c r="E37" s="13" t="s">
        <v>386</v>
      </c>
      <c r="F37" s="24">
        <v>0</v>
      </c>
      <c r="G37" s="14" t="s">
        <v>387</v>
      </c>
      <c r="H37" s="11">
        <v>51131</v>
      </c>
    </row>
    <row r="38" spans="1:8" s="15" customFormat="1" ht="39.75" customHeight="1">
      <c r="A38" s="17">
        <v>40947</v>
      </c>
      <c r="B38" s="11">
        <f t="shared" si="1"/>
        <v>377</v>
      </c>
      <c r="C38" s="27" t="s">
        <v>302</v>
      </c>
      <c r="D38" s="12" t="s">
        <v>388</v>
      </c>
      <c r="E38" s="13" t="s">
        <v>389</v>
      </c>
      <c r="F38" s="24">
        <v>0</v>
      </c>
      <c r="G38" s="14" t="s">
        <v>390</v>
      </c>
      <c r="H38" s="11">
        <v>51508</v>
      </c>
    </row>
    <row r="39" spans="1:8" s="15" customFormat="1" ht="24.75" customHeight="1">
      <c r="A39" s="17">
        <v>40948</v>
      </c>
      <c r="B39" s="11">
        <f t="shared" si="1"/>
        <v>184</v>
      </c>
      <c r="C39" s="27" t="s">
        <v>302</v>
      </c>
      <c r="D39" s="12" t="s">
        <v>391</v>
      </c>
      <c r="E39" s="13" t="s">
        <v>392</v>
      </c>
      <c r="F39" s="24">
        <v>0</v>
      </c>
      <c r="G39" s="14" t="s">
        <v>393</v>
      </c>
      <c r="H39" s="11">
        <v>51692</v>
      </c>
    </row>
    <row r="40" spans="1:8" s="15" customFormat="1" ht="24.75" customHeight="1">
      <c r="A40" s="17">
        <v>40949</v>
      </c>
      <c r="B40" s="11">
        <f t="shared" si="1"/>
        <v>159</v>
      </c>
      <c r="C40" s="27" t="s">
        <v>302</v>
      </c>
      <c r="D40" s="12" t="s">
        <v>394</v>
      </c>
      <c r="E40" s="13"/>
      <c r="F40" s="24">
        <v>0</v>
      </c>
      <c r="G40" s="14" t="s">
        <v>395</v>
      </c>
      <c r="H40" s="11">
        <v>51851</v>
      </c>
    </row>
    <row r="41" spans="1:8" s="15" customFormat="1" ht="49.5" customHeight="1">
      <c r="A41" s="17">
        <v>40950</v>
      </c>
      <c r="B41" s="11">
        <f t="shared" si="1"/>
        <v>460</v>
      </c>
      <c r="C41" s="27" t="s">
        <v>302</v>
      </c>
      <c r="D41" s="12" t="s">
        <v>396</v>
      </c>
      <c r="E41" s="13" t="s">
        <v>398</v>
      </c>
      <c r="F41" s="24">
        <v>32</v>
      </c>
      <c r="G41" s="14" t="s">
        <v>397</v>
      </c>
      <c r="H41" s="11">
        <v>52311</v>
      </c>
    </row>
    <row r="42" spans="1:8" s="15" customFormat="1" ht="24.75" customHeight="1">
      <c r="A42" s="17">
        <v>40951</v>
      </c>
      <c r="B42" s="11">
        <f t="shared" si="1"/>
        <v>249</v>
      </c>
      <c r="C42" s="27" t="s">
        <v>302</v>
      </c>
      <c r="D42" s="12" t="s">
        <v>399</v>
      </c>
      <c r="E42" s="13" t="s">
        <v>400</v>
      </c>
      <c r="F42" s="24">
        <v>0</v>
      </c>
      <c r="G42" s="14" t="s">
        <v>401</v>
      </c>
      <c r="H42" s="11">
        <v>52560</v>
      </c>
    </row>
    <row r="43" spans="1:8" s="15" customFormat="1" ht="24.75" customHeight="1">
      <c r="A43" s="17">
        <v>40952</v>
      </c>
      <c r="B43" s="11">
        <f t="shared" si="1"/>
        <v>220</v>
      </c>
      <c r="C43" s="27" t="s">
        <v>302</v>
      </c>
      <c r="D43" s="12" t="s">
        <v>402</v>
      </c>
      <c r="E43" s="13" t="s">
        <v>403</v>
      </c>
      <c r="F43" s="24">
        <v>0</v>
      </c>
      <c r="G43" s="14" t="s">
        <v>404</v>
      </c>
      <c r="H43" s="11">
        <v>52780</v>
      </c>
    </row>
    <row r="44" spans="1:8" s="15" customFormat="1" ht="24.75" customHeight="1">
      <c r="A44" s="17">
        <v>40953</v>
      </c>
      <c r="B44" s="11">
        <f t="shared" si="1"/>
        <v>133</v>
      </c>
      <c r="C44" s="27" t="s">
        <v>302</v>
      </c>
      <c r="D44" s="12" t="s">
        <v>405</v>
      </c>
      <c r="E44" s="13" t="s">
        <v>406</v>
      </c>
      <c r="F44" s="24">
        <v>0</v>
      </c>
      <c r="G44" s="14" t="s">
        <v>407</v>
      </c>
      <c r="H44" s="11">
        <v>52913</v>
      </c>
    </row>
    <row r="45" spans="1:8" s="15" customFormat="1" ht="24.75" customHeight="1">
      <c r="A45" s="17">
        <v>40954</v>
      </c>
      <c r="B45" s="11">
        <f t="shared" si="1"/>
        <v>126</v>
      </c>
      <c r="C45" s="27" t="s">
        <v>302</v>
      </c>
      <c r="D45" s="12" t="s">
        <v>408</v>
      </c>
      <c r="E45" s="13" t="s">
        <v>410</v>
      </c>
      <c r="F45" s="24">
        <v>0</v>
      </c>
      <c r="G45" s="14" t="s">
        <v>409</v>
      </c>
      <c r="H45" s="11">
        <v>53039</v>
      </c>
    </row>
    <row r="46" spans="1:8" s="15" customFormat="1" ht="24.75" customHeight="1">
      <c r="A46" s="17">
        <v>40954</v>
      </c>
      <c r="B46" s="11">
        <f t="shared" si="1"/>
        <v>94</v>
      </c>
      <c r="C46" s="27" t="s">
        <v>302</v>
      </c>
      <c r="D46" s="12" t="s">
        <v>411</v>
      </c>
      <c r="E46" s="13" t="s">
        <v>412</v>
      </c>
      <c r="F46" s="24">
        <v>0</v>
      </c>
      <c r="G46" s="14" t="s">
        <v>413</v>
      </c>
      <c r="H46" s="11">
        <v>53133</v>
      </c>
    </row>
    <row r="47" spans="1:8" s="15" customFormat="1" ht="24.75" customHeight="1">
      <c r="A47" s="17">
        <f>A46+1</f>
        <v>40955</v>
      </c>
      <c r="B47" s="11">
        <f t="shared" si="1"/>
        <v>219</v>
      </c>
      <c r="C47" s="27" t="s">
        <v>302</v>
      </c>
      <c r="D47" s="12" t="s">
        <v>414</v>
      </c>
      <c r="E47" s="13"/>
      <c r="F47" s="24">
        <v>0</v>
      </c>
      <c r="G47" s="14" t="s">
        <v>415</v>
      </c>
      <c r="H47" s="11">
        <v>53352</v>
      </c>
    </row>
    <row r="48" spans="1:8" s="15" customFormat="1" ht="24.75" customHeight="1">
      <c r="A48" s="17">
        <f>A47+1</f>
        <v>40956</v>
      </c>
      <c r="B48" s="11">
        <f t="shared" si="1"/>
        <v>308</v>
      </c>
      <c r="C48" s="27" t="s">
        <v>302</v>
      </c>
      <c r="D48" s="12" t="s">
        <v>416</v>
      </c>
      <c r="E48" s="13" t="s">
        <v>417</v>
      </c>
      <c r="F48" s="24">
        <v>0</v>
      </c>
      <c r="G48" s="14" t="s">
        <v>418</v>
      </c>
      <c r="H48" s="11">
        <v>53660</v>
      </c>
    </row>
    <row r="49" spans="1:8" s="15" customFormat="1" ht="24.75" customHeight="1">
      <c r="A49" s="17">
        <f>A48+1</f>
        <v>40957</v>
      </c>
      <c r="B49" s="11">
        <f t="shared" si="1"/>
        <v>500</v>
      </c>
      <c r="C49" s="27" t="s">
        <v>302</v>
      </c>
      <c r="D49" s="12" t="s">
        <v>419</v>
      </c>
      <c r="E49" s="13" t="s">
        <v>421</v>
      </c>
      <c r="F49" s="24">
        <v>0</v>
      </c>
      <c r="G49" s="14" t="s">
        <v>420</v>
      </c>
      <c r="H49" s="11">
        <v>54160</v>
      </c>
    </row>
    <row r="50" spans="1:8" s="15" customFormat="1" ht="24.75" customHeight="1">
      <c r="A50" s="17">
        <f>A49+1</f>
        <v>40958</v>
      </c>
      <c r="B50" s="11">
        <f>H50-H49</f>
        <v>140</v>
      </c>
      <c r="C50" s="12" t="s">
        <v>302</v>
      </c>
      <c r="D50" s="12" t="s">
        <v>422</v>
      </c>
      <c r="E50" s="13" t="s">
        <v>423</v>
      </c>
      <c r="F50" s="24">
        <v>29</v>
      </c>
      <c r="G50" s="14" t="s">
        <v>424</v>
      </c>
      <c r="H50" s="11">
        <v>54300</v>
      </c>
    </row>
    <row r="51" spans="1:8" s="15" customFormat="1" ht="24.75" customHeight="1">
      <c r="A51" s="17"/>
      <c r="B51" s="11">
        <f t="shared" si="1"/>
        <v>-54300</v>
      </c>
      <c r="C51" s="12"/>
      <c r="D51" s="12"/>
      <c r="E51" s="13"/>
      <c r="F51" s="24"/>
      <c r="G51" s="14"/>
      <c r="H51" s="11"/>
    </row>
    <row r="52" spans="1:8" s="15" customFormat="1" ht="24.75" customHeight="1">
      <c r="A52" s="17"/>
      <c r="B52" s="11">
        <f t="shared" si="1"/>
        <v>0</v>
      </c>
      <c r="C52" s="12"/>
      <c r="D52" s="12"/>
      <c r="E52" s="13"/>
      <c r="F52" s="24"/>
      <c r="G52" s="14"/>
      <c r="H52" s="11"/>
    </row>
    <row r="53" spans="1:8" s="15" customFormat="1" ht="24.75" customHeight="1">
      <c r="A53" s="17"/>
      <c r="B53" s="11">
        <f t="shared" si="1"/>
        <v>0</v>
      </c>
      <c r="C53" s="12"/>
      <c r="D53" s="12"/>
      <c r="E53" s="13"/>
      <c r="F53" s="24"/>
      <c r="G53" s="14"/>
      <c r="H53" s="11"/>
    </row>
    <row r="54" spans="1:8" s="15" customFormat="1" ht="24.75" customHeight="1">
      <c r="A54" s="17"/>
      <c r="B54" s="11">
        <f t="shared" si="1"/>
        <v>0</v>
      </c>
      <c r="C54" s="12"/>
      <c r="D54" s="12"/>
      <c r="E54" s="13"/>
      <c r="F54" s="24"/>
      <c r="G54" s="14"/>
      <c r="H54" s="11"/>
    </row>
    <row r="55" spans="1:8" s="15" customFormat="1" ht="24.75" customHeight="1">
      <c r="A55" s="17"/>
      <c r="B55" s="11">
        <f t="shared" si="1"/>
        <v>0</v>
      </c>
      <c r="C55" s="12"/>
      <c r="D55" s="12"/>
      <c r="E55" s="13"/>
      <c r="F55" s="24"/>
      <c r="G55" s="14"/>
      <c r="H55" s="11"/>
    </row>
    <row r="56" spans="1:8" s="15" customFormat="1" ht="24.75" customHeight="1">
      <c r="A56" s="17"/>
      <c r="B56" s="11">
        <f t="shared" si="1"/>
        <v>0</v>
      </c>
      <c r="C56" s="12"/>
      <c r="D56" s="12"/>
      <c r="E56" s="13"/>
      <c r="F56" s="24"/>
      <c r="G56" s="14"/>
      <c r="H56" s="11"/>
    </row>
    <row r="57" spans="1:8" s="15" customFormat="1" ht="24.75" customHeight="1">
      <c r="A57" s="17"/>
      <c r="B57" s="11">
        <f t="shared" si="1"/>
        <v>0</v>
      </c>
      <c r="C57" s="12"/>
      <c r="D57" s="12"/>
      <c r="E57" s="13"/>
      <c r="F57" s="24"/>
      <c r="G57" s="14"/>
      <c r="H57" s="11"/>
    </row>
    <row r="58" spans="1:8" s="15" customFormat="1" ht="24.75" customHeight="1">
      <c r="A58" s="17"/>
      <c r="B58" s="11">
        <f t="shared" si="1"/>
        <v>0</v>
      </c>
      <c r="C58" s="12"/>
      <c r="D58" s="12"/>
      <c r="E58" s="13"/>
      <c r="F58" s="24"/>
      <c r="G58" s="14"/>
      <c r="H58" s="11"/>
    </row>
    <row r="59" spans="1:8" s="15" customFormat="1" ht="24.75" customHeight="1">
      <c r="A59" s="17"/>
      <c r="B59" s="11">
        <f t="shared" si="1"/>
        <v>0</v>
      </c>
      <c r="C59" s="12"/>
      <c r="D59" s="12"/>
      <c r="E59" s="13"/>
      <c r="F59" s="24"/>
      <c r="G59" s="14"/>
      <c r="H59" s="11"/>
    </row>
    <row r="60" spans="1:8" s="15" customFormat="1" ht="24.75" customHeight="1">
      <c r="A60" s="17"/>
      <c r="B60" s="11">
        <f t="shared" si="1"/>
        <v>0</v>
      </c>
      <c r="C60" s="12"/>
      <c r="D60" s="12"/>
      <c r="E60" s="13"/>
      <c r="F60" s="24"/>
      <c r="G60" s="14"/>
      <c r="H60" s="11"/>
    </row>
    <row r="61" spans="1:8" s="15" customFormat="1" ht="24.75" customHeight="1">
      <c r="A61" s="17"/>
      <c r="B61" s="11">
        <f t="shared" si="1"/>
        <v>0</v>
      </c>
      <c r="C61" s="12"/>
      <c r="D61" s="12"/>
      <c r="E61" s="13"/>
      <c r="F61" s="24"/>
      <c r="G61" s="14"/>
      <c r="H61" s="11"/>
    </row>
    <row r="62" spans="1:8" s="15" customFormat="1" ht="24.75" customHeight="1">
      <c r="A62" s="17"/>
      <c r="B62" s="11">
        <f t="shared" si="1"/>
        <v>0</v>
      </c>
      <c r="C62" s="12"/>
      <c r="D62" s="12"/>
      <c r="E62" s="13"/>
      <c r="F62" s="24"/>
      <c r="G62" s="14"/>
      <c r="H62" s="11"/>
    </row>
    <row r="63" spans="1:8" s="15" customFormat="1" ht="24.75" customHeight="1">
      <c r="A63" s="17"/>
      <c r="B63" s="11">
        <f t="shared" si="1"/>
        <v>0</v>
      </c>
      <c r="C63" s="12"/>
      <c r="D63" s="12"/>
      <c r="E63" s="13"/>
      <c r="F63" s="24"/>
      <c r="G63" s="14"/>
      <c r="H63" s="11"/>
    </row>
    <row r="64" spans="1:8" s="15" customFormat="1" ht="24.75" customHeight="1">
      <c r="A64" s="17"/>
      <c r="B64" s="11">
        <f t="shared" si="1"/>
        <v>0</v>
      </c>
      <c r="C64" s="12"/>
      <c r="D64" s="12"/>
      <c r="E64" s="13"/>
      <c r="F64" s="24"/>
      <c r="G64" s="14"/>
      <c r="H64" s="11"/>
    </row>
    <row r="65" spans="1:8" s="15" customFormat="1" ht="24.75" customHeight="1">
      <c r="A65" s="17"/>
      <c r="B65" s="11">
        <f t="shared" si="1"/>
        <v>0</v>
      </c>
      <c r="C65" s="12"/>
      <c r="D65" s="12"/>
      <c r="E65" s="13"/>
      <c r="F65" s="24"/>
      <c r="G65" s="14"/>
      <c r="H65" s="11"/>
    </row>
    <row r="66" spans="1:8" s="15" customFormat="1" ht="24.75" customHeight="1">
      <c r="A66" s="17"/>
      <c r="B66" s="11">
        <f t="shared" si="1"/>
        <v>0</v>
      </c>
      <c r="C66" s="12"/>
      <c r="D66" s="12"/>
      <c r="E66" s="13"/>
      <c r="F66" s="24"/>
      <c r="G66" s="14"/>
      <c r="H66" s="11"/>
    </row>
    <row r="67" spans="1:8" s="15" customFormat="1" ht="24.75" customHeight="1">
      <c r="A67" s="17"/>
      <c r="B67" s="11">
        <f t="shared" si="1"/>
        <v>0</v>
      </c>
      <c r="C67" s="12"/>
      <c r="D67" s="12"/>
      <c r="E67" s="13"/>
      <c r="F67" s="24"/>
      <c r="G67" s="14"/>
      <c r="H67" s="11"/>
    </row>
    <row r="68" spans="1:8" s="15" customFormat="1" ht="24.75" customHeight="1">
      <c r="A68" s="17"/>
      <c r="B68" s="11">
        <f t="shared" si="1"/>
        <v>0</v>
      </c>
      <c r="C68" s="12"/>
      <c r="D68" s="12"/>
      <c r="E68" s="13"/>
      <c r="F68" s="24"/>
      <c r="G68" s="14"/>
      <c r="H68" s="11"/>
    </row>
    <row r="69" spans="1:8" s="15" customFormat="1" ht="24.75" customHeight="1">
      <c r="A69" s="17"/>
      <c r="B69" s="11">
        <f t="shared" si="1"/>
        <v>0</v>
      </c>
      <c r="C69" s="12"/>
      <c r="D69" s="12"/>
      <c r="E69" s="13"/>
      <c r="F69" s="24"/>
      <c r="G69" s="14"/>
      <c r="H69" s="11"/>
    </row>
    <row r="70" spans="1:8" s="15" customFormat="1" ht="24.75" customHeight="1">
      <c r="A70" s="17"/>
      <c r="B70" s="11">
        <f t="shared" si="1"/>
        <v>0</v>
      </c>
      <c r="C70" s="12"/>
      <c r="D70" s="12"/>
      <c r="E70" s="13"/>
      <c r="F70" s="24"/>
      <c r="G70" s="14"/>
      <c r="H70" s="11"/>
    </row>
    <row r="71" spans="1:8" s="15" customFormat="1" ht="24.75" customHeight="1">
      <c r="A71" s="17"/>
      <c r="B71" s="11">
        <f t="shared" si="1"/>
        <v>0</v>
      </c>
      <c r="C71" s="12"/>
      <c r="D71" s="21"/>
      <c r="E71" s="13"/>
      <c r="F71" s="24"/>
      <c r="G71" s="14"/>
      <c r="H71" s="11"/>
    </row>
    <row r="72" spans="1:8" s="15" customFormat="1" ht="24.75" customHeight="1">
      <c r="A72" s="17"/>
      <c r="B72" s="11">
        <f t="shared" si="1"/>
        <v>0</v>
      </c>
      <c r="C72" s="12"/>
      <c r="D72" s="12"/>
      <c r="E72" s="13"/>
      <c r="F72" s="24"/>
      <c r="G72" s="14"/>
      <c r="H72" s="11"/>
    </row>
    <row r="73" spans="1:8" s="15" customFormat="1" ht="24.75" customHeight="1">
      <c r="A73" s="17"/>
      <c r="B73" s="11">
        <f t="shared" si="1"/>
        <v>0</v>
      </c>
      <c r="C73" s="12"/>
      <c r="D73" s="12"/>
      <c r="E73" s="13"/>
      <c r="F73" s="24"/>
      <c r="G73" s="14"/>
      <c r="H73" s="11"/>
    </row>
    <row r="74" spans="1:8" s="15" customFormat="1" ht="24.75" customHeight="1">
      <c r="A74" s="17"/>
      <c r="B74" s="11">
        <f t="shared" si="1"/>
        <v>0</v>
      </c>
      <c r="C74" s="12"/>
      <c r="D74" s="12"/>
      <c r="E74" s="13"/>
      <c r="F74" s="24"/>
      <c r="G74" s="14"/>
      <c r="H74" s="11"/>
    </row>
    <row r="75" spans="1:8" s="15" customFormat="1" ht="24.75" customHeight="1">
      <c r="A75" s="17"/>
      <c r="B75" s="11">
        <f t="shared" si="1"/>
        <v>0</v>
      </c>
      <c r="C75" s="12"/>
      <c r="D75" s="12"/>
      <c r="E75" s="13"/>
      <c r="F75" s="24"/>
      <c r="G75" s="14"/>
      <c r="H75" s="11"/>
    </row>
    <row r="76" spans="1:8" s="15" customFormat="1" ht="24.75" customHeight="1">
      <c r="A76" s="17"/>
      <c r="B76" s="11">
        <f t="shared" si="1"/>
        <v>0</v>
      </c>
      <c r="C76" s="12"/>
      <c r="D76" s="12"/>
      <c r="E76" s="13"/>
      <c r="F76" s="24"/>
      <c r="G76" s="14"/>
      <c r="H76" s="11"/>
    </row>
    <row r="77" spans="1:8" s="15" customFormat="1" ht="24.75" customHeight="1">
      <c r="A77" s="17"/>
      <c r="B77" s="11">
        <f t="shared" si="1"/>
        <v>0</v>
      </c>
      <c r="C77" s="12"/>
      <c r="D77" s="12"/>
      <c r="E77" s="13"/>
      <c r="F77" s="24"/>
      <c r="G77" s="14"/>
      <c r="H77" s="11"/>
    </row>
    <row r="78" spans="1:8" s="15" customFormat="1" ht="24.75" customHeight="1">
      <c r="A78" s="17"/>
      <c r="B78" s="11">
        <f t="shared" si="1"/>
        <v>0</v>
      </c>
      <c r="C78" s="12"/>
      <c r="D78" s="12"/>
      <c r="E78" s="13"/>
      <c r="F78" s="24"/>
      <c r="G78" s="14"/>
      <c r="H78" s="11"/>
    </row>
    <row r="79" spans="1:8" s="15" customFormat="1" ht="24.75" customHeight="1">
      <c r="A79" s="17"/>
      <c r="B79" s="11">
        <f t="shared" si="1"/>
        <v>0</v>
      </c>
      <c r="C79" s="12"/>
      <c r="D79" s="12"/>
      <c r="E79" s="13"/>
      <c r="F79" s="24"/>
      <c r="G79" s="14"/>
      <c r="H79" s="11"/>
    </row>
    <row r="80" spans="1:8" s="15" customFormat="1" ht="24.75" customHeight="1">
      <c r="A80" s="17"/>
      <c r="B80" s="11">
        <f t="shared" si="1"/>
        <v>0</v>
      </c>
      <c r="C80" s="12"/>
      <c r="D80" s="12"/>
      <c r="E80" s="13"/>
      <c r="F80" s="24"/>
      <c r="G80" s="14"/>
      <c r="H80" s="11"/>
    </row>
    <row r="81" spans="1:8" s="15" customFormat="1" ht="24.75" customHeight="1">
      <c r="A81" s="17"/>
      <c r="B81" s="11">
        <f t="shared" si="1"/>
        <v>0</v>
      </c>
      <c r="C81" s="12"/>
      <c r="D81" s="12"/>
      <c r="E81" s="13"/>
      <c r="F81" s="24"/>
      <c r="G81" s="14"/>
      <c r="H81" s="11"/>
    </row>
    <row r="82" spans="1:8" s="15" customFormat="1" ht="24.75" customHeight="1">
      <c r="A82" s="17"/>
      <c r="B82" s="11">
        <f t="shared" si="1"/>
        <v>0</v>
      </c>
      <c r="C82" s="12"/>
      <c r="D82" s="12"/>
      <c r="E82" s="13"/>
      <c r="F82" s="24"/>
      <c r="G82" s="14"/>
      <c r="H82" s="11"/>
    </row>
    <row r="83" spans="1:8" s="15" customFormat="1" ht="24.75" customHeight="1">
      <c r="A83" s="17"/>
      <c r="B83" s="11">
        <f t="shared" si="1"/>
        <v>0</v>
      </c>
      <c r="C83" s="12"/>
      <c r="D83" s="12"/>
      <c r="E83" s="13"/>
      <c r="F83" s="24"/>
      <c r="G83" s="14"/>
      <c r="H83" s="11"/>
    </row>
    <row r="84" spans="1:8" s="15" customFormat="1" ht="24.75" customHeight="1">
      <c r="A84" s="17"/>
      <c r="B84" s="11">
        <f t="shared" si="1"/>
        <v>0</v>
      </c>
      <c r="C84" s="12"/>
      <c r="D84" s="12"/>
      <c r="E84" s="13"/>
      <c r="F84" s="24"/>
      <c r="G84" s="14"/>
      <c r="H84" s="11"/>
    </row>
    <row r="85" spans="1:8" s="15" customFormat="1" ht="24.75" customHeight="1">
      <c r="A85" s="17"/>
      <c r="B85" s="11">
        <f t="shared" si="1"/>
        <v>0</v>
      </c>
      <c r="C85" s="12"/>
      <c r="D85" s="12"/>
      <c r="E85" s="13"/>
      <c r="F85" s="24"/>
      <c r="G85" s="14"/>
      <c r="H85" s="11"/>
    </row>
    <row r="86" spans="1:8" ht="12.75">
      <c r="A86" s="2"/>
      <c r="B86" s="5"/>
      <c r="C86" s="2"/>
      <c r="D86" s="2"/>
      <c r="G86" s="6"/>
      <c r="H86" s="5"/>
    </row>
    <row r="87" spans="1:8" ht="12.75">
      <c r="A87" s="2"/>
      <c r="B87" s="5"/>
      <c r="C87" s="2"/>
      <c r="D87" s="2"/>
      <c r="G87" s="6"/>
      <c r="H87" s="5"/>
    </row>
    <row r="88" spans="1:8" ht="12.75">
      <c r="A88" s="2"/>
      <c r="B88" s="5"/>
      <c r="C88" s="2"/>
      <c r="D88" s="2"/>
      <c r="G88" s="6"/>
      <c r="H88" s="5"/>
    </row>
    <row r="89" spans="1:8" ht="12.75">
      <c r="A89" s="2"/>
      <c r="B89" s="5"/>
      <c r="C89" s="2"/>
      <c r="D89" s="2"/>
      <c r="G89" s="6"/>
      <c r="H89" s="5"/>
    </row>
    <row r="90" spans="1:8" ht="12.75">
      <c r="A90" s="2"/>
      <c r="B90" s="5"/>
      <c r="C90" s="2"/>
      <c r="D90" s="2"/>
      <c r="G90" s="6"/>
      <c r="H90" s="5"/>
    </row>
  </sheetData>
  <sheetProtection/>
  <autoFilter ref="A6:G86"/>
  <mergeCells count="1">
    <mergeCell ref="A2:G2"/>
  </mergeCells>
  <conditionalFormatting sqref="C1:C65536">
    <cfRule type="cellIs" priority="3" dxfId="3" operator="equal" stopIfTrue="1">
      <formula>"Argentine"</formula>
    </cfRule>
    <cfRule type="cellIs" priority="4" dxfId="2" operator="equal" stopIfTrue="1">
      <formula>"Bolivie"</formula>
    </cfRule>
    <cfRule type="cellIs" priority="5" dxfId="1" operator="equal" stopIfTrue="1">
      <formula>"Chili"</formula>
    </cfRule>
  </conditionalFormatting>
  <conditionalFormatting sqref="B1:B65536">
    <cfRule type="cellIs" priority="2" dxfId="0" operator="equal" stopIfTrue="1">
      <formula>0</formula>
    </cfRule>
  </conditionalFormatting>
  <printOptions horizontalCentered="1"/>
  <pageMargins left="0.15748031496062992" right="0.1968503937007874" top="0.2362204724409449" bottom="0.35433070866141736" header="0.15748031496062992" footer="0.15748031496062992"/>
  <pageSetup horizontalDpi="600" verticalDpi="600" orientation="landscape" paperSize="9" scale="85" r:id="rId2"/>
  <headerFooter alignWithMargins="0">
    <oddFooter>&amp;Cpage &amp;P / &amp;N&amp;R&amp;D - &amp;T</oddFooter>
  </headerFooter>
  <drawing r:id="rId1"/>
</worksheet>
</file>

<file path=xl/worksheets/sheet4.xml><?xml version="1.0" encoding="utf-8"?>
<worksheet xmlns="http://schemas.openxmlformats.org/spreadsheetml/2006/main" xmlns:r="http://schemas.openxmlformats.org/officeDocument/2006/relationships">
  <dimension ref="A1:H90"/>
  <sheetViews>
    <sheetView zoomScalePageLayoutView="0" workbookViewId="0" topLeftCell="A1">
      <pane ySplit="6" topLeftCell="A7" activePane="bottomLeft" state="frozen"/>
      <selection pane="topLeft" activeCell="D4" sqref="D4"/>
      <selection pane="bottomLeft" activeCell="E16" sqref="E16"/>
    </sheetView>
  </sheetViews>
  <sheetFormatPr defaultColWidth="11.421875" defaultRowHeight="12.75"/>
  <cols>
    <col min="1" max="1" width="14.57421875" style="1" customWidth="1"/>
    <col min="2" max="2" width="11.421875" style="4" customWidth="1"/>
    <col min="3" max="3" width="11.421875" style="1" customWidth="1"/>
    <col min="4" max="4" width="14.28125" style="1" customWidth="1"/>
    <col min="5" max="5" width="80.7109375" style="6" customWidth="1"/>
    <col min="6" max="6" width="14.28125" style="22" customWidth="1"/>
    <col min="7" max="7" width="16.00390625" style="0" customWidth="1"/>
    <col min="8" max="8" width="11.421875" style="4" customWidth="1"/>
  </cols>
  <sheetData>
    <row r="1" ht="18.75" customHeight="1">
      <c r="A1" s="16" t="s">
        <v>367</v>
      </c>
    </row>
    <row r="2" spans="1:8" ht="26.25" customHeight="1">
      <c r="A2" s="37"/>
      <c r="B2" s="37"/>
      <c r="C2" s="37"/>
      <c r="D2" s="37"/>
      <c r="E2" s="37"/>
      <c r="F2" s="37"/>
      <c r="G2" s="37"/>
      <c r="H2"/>
    </row>
    <row r="3" spans="1:8" ht="5.25" customHeight="1">
      <c r="A3" s="20"/>
      <c r="B3" s="20"/>
      <c r="C3" s="20"/>
      <c r="D3" s="20"/>
      <c r="E3" s="20"/>
      <c r="F3" s="20"/>
      <c r="G3" s="20"/>
      <c r="H3"/>
    </row>
    <row r="4" spans="1:6" ht="12.75">
      <c r="A4" s="30"/>
      <c r="B4" s="4">
        <f>SUMIF(B7:B96,"&gt;0")</f>
        <v>1785</v>
      </c>
      <c r="E4" s="30"/>
      <c r="F4" s="24">
        <f>SUM(F7:F96)</f>
        <v>0</v>
      </c>
    </row>
    <row r="5" spans="1:6" ht="5.25" customHeight="1" thickBot="1">
      <c r="A5" s="30"/>
      <c r="E5" s="30"/>
      <c r="F5" s="31"/>
    </row>
    <row r="6" spans="1:8" s="3" customFormat="1" ht="38.25">
      <c r="A6" s="7" t="s">
        <v>0</v>
      </c>
      <c r="B6" s="8" t="s">
        <v>1</v>
      </c>
      <c r="C6" s="9" t="s">
        <v>6</v>
      </c>
      <c r="D6" s="9" t="s">
        <v>2</v>
      </c>
      <c r="E6" s="9" t="s">
        <v>3</v>
      </c>
      <c r="F6" s="23" t="s">
        <v>29</v>
      </c>
      <c r="G6" s="10" t="s">
        <v>4</v>
      </c>
      <c r="H6" s="8">
        <v>54300</v>
      </c>
    </row>
    <row r="7" spans="1:8" s="15" customFormat="1" ht="24.75" customHeight="1">
      <c r="A7" s="28">
        <v>40991</v>
      </c>
      <c r="B7" s="11">
        <f>H7-H6</f>
        <v>50</v>
      </c>
      <c r="C7" s="27" t="s">
        <v>425</v>
      </c>
      <c r="D7" s="27" t="s">
        <v>426</v>
      </c>
      <c r="E7" s="25" t="s">
        <v>427</v>
      </c>
      <c r="F7" s="24">
        <v>0</v>
      </c>
      <c r="G7" s="26"/>
      <c r="H7" s="11">
        <v>54350</v>
      </c>
    </row>
    <row r="8" spans="1:8" s="15" customFormat="1" ht="40.5" customHeight="1">
      <c r="A8" s="28">
        <f>A7+1</f>
        <v>40992</v>
      </c>
      <c r="B8" s="11">
        <f aca="true" t="shared" si="0" ref="B8:B71">H8-H7</f>
        <v>69</v>
      </c>
      <c r="C8" s="27" t="str">
        <f>C7</f>
        <v>Malaisie</v>
      </c>
      <c r="D8" s="27" t="s">
        <v>428</v>
      </c>
      <c r="E8" s="25" t="s">
        <v>429</v>
      </c>
      <c r="F8" s="24">
        <v>0</v>
      </c>
      <c r="G8" s="26"/>
      <c r="H8" s="11">
        <v>54419</v>
      </c>
    </row>
    <row r="9" spans="1:8" s="15" customFormat="1" ht="24.75" customHeight="1">
      <c r="A9" s="28">
        <f aca="true" t="shared" si="1" ref="A9:A47">A8+1</f>
        <v>40993</v>
      </c>
      <c r="B9" s="11">
        <f t="shared" si="0"/>
        <v>181</v>
      </c>
      <c r="C9" s="27" t="str">
        <f aca="true" t="shared" si="2" ref="C9:C72">C8</f>
        <v>Malaisie</v>
      </c>
      <c r="D9" s="27" t="s">
        <v>430</v>
      </c>
      <c r="E9" s="25" t="s">
        <v>431</v>
      </c>
      <c r="F9" s="24">
        <v>0</v>
      </c>
      <c r="G9" s="26"/>
      <c r="H9" s="11">
        <v>54600</v>
      </c>
    </row>
    <row r="10" spans="1:8" s="15" customFormat="1" ht="24.75" customHeight="1">
      <c r="A10" s="28">
        <f t="shared" si="1"/>
        <v>40994</v>
      </c>
      <c r="B10" s="11">
        <f t="shared" si="0"/>
        <v>97</v>
      </c>
      <c r="C10" s="27" t="str">
        <f t="shared" si="2"/>
        <v>Malaisie</v>
      </c>
      <c r="D10" s="27" t="s">
        <v>432</v>
      </c>
      <c r="E10" s="25" t="s">
        <v>433</v>
      </c>
      <c r="F10" s="24">
        <v>0</v>
      </c>
      <c r="G10" s="26"/>
      <c r="H10" s="11">
        <v>54697</v>
      </c>
    </row>
    <row r="11" spans="1:8" s="15" customFormat="1" ht="24.75" customHeight="1">
      <c r="A11" s="28">
        <f t="shared" si="1"/>
        <v>40995</v>
      </c>
      <c r="B11" s="11">
        <f t="shared" si="0"/>
        <v>132</v>
      </c>
      <c r="C11" s="27" t="str">
        <f t="shared" si="2"/>
        <v>Malaisie</v>
      </c>
      <c r="D11" s="27" t="s">
        <v>434</v>
      </c>
      <c r="E11" s="25" t="s">
        <v>435</v>
      </c>
      <c r="F11" s="24">
        <v>0</v>
      </c>
      <c r="G11" s="26"/>
      <c r="H11" s="11">
        <v>54829</v>
      </c>
    </row>
    <row r="12" spans="1:8" s="15" customFormat="1" ht="24.75" customHeight="1">
      <c r="A12" s="28">
        <f t="shared" si="1"/>
        <v>40996</v>
      </c>
      <c r="B12" s="11">
        <f t="shared" si="0"/>
        <v>27</v>
      </c>
      <c r="C12" s="27" t="str">
        <f t="shared" si="2"/>
        <v>Malaisie</v>
      </c>
      <c r="D12" s="27" t="s">
        <v>436</v>
      </c>
      <c r="E12" s="25" t="s">
        <v>438</v>
      </c>
      <c r="F12" s="24">
        <v>0</v>
      </c>
      <c r="G12" s="26" t="s">
        <v>437</v>
      </c>
      <c r="H12" s="11">
        <v>54856</v>
      </c>
    </row>
    <row r="13" spans="1:8" s="15" customFormat="1" ht="24.75" customHeight="1">
      <c r="A13" s="28">
        <f t="shared" si="1"/>
        <v>40997</v>
      </c>
      <c r="B13" s="11">
        <f t="shared" si="0"/>
        <v>93</v>
      </c>
      <c r="C13" s="27" t="str">
        <f t="shared" si="2"/>
        <v>Malaisie</v>
      </c>
      <c r="D13" s="27" t="s">
        <v>439</v>
      </c>
      <c r="E13" s="25" t="s">
        <v>440</v>
      </c>
      <c r="F13" s="24">
        <v>0</v>
      </c>
      <c r="G13" s="26" t="s">
        <v>441</v>
      </c>
      <c r="H13" s="11">
        <v>54949</v>
      </c>
    </row>
    <row r="14" spans="1:8" s="15" customFormat="1" ht="24.75" customHeight="1">
      <c r="A14" s="28">
        <f t="shared" si="1"/>
        <v>40998</v>
      </c>
      <c r="B14" s="11">
        <f t="shared" si="0"/>
        <v>119</v>
      </c>
      <c r="C14" s="27" t="str">
        <f t="shared" si="2"/>
        <v>Malaisie</v>
      </c>
      <c r="D14" s="27" t="s">
        <v>442</v>
      </c>
      <c r="E14" s="25" t="s">
        <v>443</v>
      </c>
      <c r="F14" s="24">
        <v>0</v>
      </c>
      <c r="G14" s="26" t="s">
        <v>444</v>
      </c>
      <c r="H14" s="11">
        <v>55068</v>
      </c>
    </row>
    <row r="15" spans="1:8" s="15" customFormat="1" ht="30" customHeight="1">
      <c r="A15" s="28">
        <f t="shared" si="1"/>
        <v>40999</v>
      </c>
      <c r="B15" s="11">
        <f t="shared" si="0"/>
        <v>239</v>
      </c>
      <c r="C15" s="27" t="str">
        <f t="shared" si="2"/>
        <v>Malaisie</v>
      </c>
      <c r="D15" s="27" t="s">
        <v>445</v>
      </c>
      <c r="E15" s="25" t="s">
        <v>451</v>
      </c>
      <c r="F15" s="24">
        <v>0</v>
      </c>
      <c r="G15" s="26" t="s">
        <v>446</v>
      </c>
      <c r="H15" s="11">
        <v>55307</v>
      </c>
    </row>
    <row r="16" spans="1:8" s="15" customFormat="1" ht="24.75" customHeight="1">
      <c r="A16" s="28">
        <f t="shared" si="1"/>
        <v>41000</v>
      </c>
      <c r="B16" s="11">
        <f t="shared" si="0"/>
        <v>135</v>
      </c>
      <c r="C16" s="27" t="str">
        <f t="shared" si="2"/>
        <v>Malaisie</v>
      </c>
      <c r="D16" s="27" t="s">
        <v>447</v>
      </c>
      <c r="E16" s="25" t="s">
        <v>448</v>
      </c>
      <c r="F16" s="24">
        <v>0</v>
      </c>
      <c r="G16" s="26" t="s">
        <v>449</v>
      </c>
      <c r="H16" s="11">
        <v>55442</v>
      </c>
    </row>
    <row r="17" spans="1:8" s="15" customFormat="1" ht="24.75" customHeight="1">
      <c r="A17" s="28">
        <f t="shared" si="1"/>
        <v>41001</v>
      </c>
      <c r="B17" s="11">
        <f t="shared" si="0"/>
        <v>48</v>
      </c>
      <c r="C17" s="27" t="str">
        <f t="shared" si="2"/>
        <v>Malaisie</v>
      </c>
      <c r="D17" s="27" t="s">
        <v>450</v>
      </c>
      <c r="E17" s="25" t="s">
        <v>452</v>
      </c>
      <c r="F17" s="24">
        <v>0</v>
      </c>
      <c r="G17" s="26"/>
      <c r="H17" s="11">
        <v>55490</v>
      </c>
    </row>
    <row r="18" spans="1:8" s="15" customFormat="1" ht="39" customHeight="1">
      <c r="A18" s="28">
        <f t="shared" si="1"/>
        <v>41002</v>
      </c>
      <c r="B18" s="11">
        <f t="shared" si="0"/>
        <v>51</v>
      </c>
      <c r="C18" s="27" t="str">
        <f t="shared" si="2"/>
        <v>Malaisie</v>
      </c>
      <c r="D18" s="27" t="s">
        <v>453</v>
      </c>
      <c r="E18" s="25" t="s">
        <v>452</v>
      </c>
      <c r="F18" s="24">
        <v>0</v>
      </c>
      <c r="G18" s="26" t="s">
        <v>454</v>
      </c>
      <c r="H18" s="11">
        <v>55541</v>
      </c>
    </row>
    <row r="19" spans="1:8" s="15" customFormat="1" ht="24.75" customHeight="1">
      <c r="A19" s="28">
        <f t="shared" si="1"/>
        <v>41003</v>
      </c>
      <c r="B19" s="11">
        <f t="shared" si="0"/>
        <v>206</v>
      </c>
      <c r="C19" s="27" t="str">
        <f t="shared" si="2"/>
        <v>Malaisie</v>
      </c>
      <c r="D19" s="27" t="s">
        <v>455</v>
      </c>
      <c r="E19" s="25" t="s">
        <v>456</v>
      </c>
      <c r="F19" s="24">
        <v>0</v>
      </c>
      <c r="G19" s="26" t="s">
        <v>457</v>
      </c>
      <c r="H19" s="11">
        <v>55747</v>
      </c>
    </row>
    <row r="20" spans="1:8" s="15" customFormat="1" ht="24.75" customHeight="1">
      <c r="A20" s="28">
        <f t="shared" si="1"/>
        <v>41004</v>
      </c>
      <c r="B20" s="11">
        <f t="shared" si="0"/>
        <v>338</v>
      </c>
      <c r="C20" s="27" t="str">
        <f t="shared" si="2"/>
        <v>Malaisie</v>
      </c>
      <c r="D20" s="27" t="s">
        <v>458</v>
      </c>
      <c r="E20" s="25" t="s">
        <v>460</v>
      </c>
      <c r="F20" s="24">
        <v>0</v>
      </c>
      <c r="G20" s="26" t="s">
        <v>459</v>
      </c>
      <c r="H20" s="11">
        <v>56085</v>
      </c>
    </row>
    <row r="21" spans="1:8" s="15" customFormat="1" ht="24.75" customHeight="1">
      <c r="A21" s="28">
        <f t="shared" si="1"/>
        <v>41005</v>
      </c>
      <c r="B21" s="11">
        <f t="shared" si="0"/>
        <v>-56085</v>
      </c>
      <c r="C21" s="27" t="str">
        <f t="shared" si="2"/>
        <v>Malaisie</v>
      </c>
      <c r="D21" s="27"/>
      <c r="E21" s="25"/>
      <c r="F21" s="24"/>
      <c r="G21" s="26"/>
      <c r="H21" s="11"/>
    </row>
    <row r="22" spans="1:8" s="15" customFormat="1" ht="65.25" customHeight="1">
      <c r="A22" s="28">
        <f t="shared" si="1"/>
        <v>41006</v>
      </c>
      <c r="B22" s="11">
        <f t="shared" si="0"/>
        <v>0</v>
      </c>
      <c r="C22" s="27" t="str">
        <f t="shared" si="2"/>
        <v>Malaisie</v>
      </c>
      <c r="D22" s="27"/>
      <c r="E22" s="25"/>
      <c r="F22" s="24"/>
      <c r="G22" s="26"/>
      <c r="H22" s="11"/>
    </row>
    <row r="23" spans="1:8" s="15" customFormat="1" ht="12.75">
      <c r="A23" s="28">
        <f t="shared" si="1"/>
        <v>41007</v>
      </c>
      <c r="B23" s="11">
        <f t="shared" si="0"/>
        <v>0</v>
      </c>
      <c r="C23" s="27" t="str">
        <f t="shared" si="2"/>
        <v>Malaisie</v>
      </c>
      <c r="D23" s="27"/>
      <c r="E23" s="25"/>
      <c r="F23" s="24"/>
      <c r="G23" s="26"/>
      <c r="H23" s="11"/>
    </row>
    <row r="24" spans="1:8" s="15" customFormat="1" ht="12.75">
      <c r="A24" s="28">
        <f t="shared" si="1"/>
        <v>41008</v>
      </c>
      <c r="B24" s="11">
        <f t="shared" si="0"/>
        <v>0</v>
      </c>
      <c r="C24" s="27" t="str">
        <f t="shared" si="2"/>
        <v>Malaisie</v>
      </c>
      <c r="D24" s="27"/>
      <c r="E24" s="25"/>
      <c r="F24" s="24"/>
      <c r="G24" s="26"/>
      <c r="H24" s="11"/>
    </row>
    <row r="25" spans="1:8" s="15" customFormat="1" ht="12.75">
      <c r="A25" s="28">
        <f t="shared" si="1"/>
        <v>41009</v>
      </c>
      <c r="B25" s="11">
        <f t="shared" si="0"/>
        <v>0</v>
      </c>
      <c r="C25" s="27" t="str">
        <f t="shared" si="2"/>
        <v>Malaisie</v>
      </c>
      <c r="D25" s="27"/>
      <c r="E25" s="25"/>
      <c r="F25" s="24"/>
      <c r="G25" s="26"/>
      <c r="H25" s="11"/>
    </row>
    <row r="26" spans="1:8" s="15" customFormat="1" ht="12.75">
      <c r="A26" s="28">
        <f t="shared" si="1"/>
        <v>41010</v>
      </c>
      <c r="B26" s="11">
        <f t="shared" si="0"/>
        <v>0</v>
      </c>
      <c r="C26" s="27" t="str">
        <f t="shared" si="2"/>
        <v>Malaisie</v>
      </c>
      <c r="D26" s="27"/>
      <c r="E26" s="25"/>
      <c r="F26" s="24"/>
      <c r="G26" s="26"/>
      <c r="H26" s="11"/>
    </row>
    <row r="27" spans="1:8" s="15" customFormat="1" ht="12.75">
      <c r="A27" s="28">
        <f t="shared" si="1"/>
        <v>41011</v>
      </c>
      <c r="B27" s="11">
        <f t="shared" si="0"/>
        <v>0</v>
      </c>
      <c r="C27" s="27" t="str">
        <f t="shared" si="2"/>
        <v>Malaisie</v>
      </c>
      <c r="D27" s="27"/>
      <c r="E27" s="25"/>
      <c r="F27" s="24"/>
      <c r="G27" s="26"/>
      <c r="H27" s="11"/>
    </row>
    <row r="28" spans="1:8" s="15" customFormat="1" ht="12.75">
      <c r="A28" s="28">
        <f t="shared" si="1"/>
        <v>41012</v>
      </c>
      <c r="B28" s="11">
        <f t="shared" si="0"/>
        <v>0</v>
      </c>
      <c r="C28" s="27" t="str">
        <f t="shared" si="2"/>
        <v>Malaisie</v>
      </c>
      <c r="D28" s="27"/>
      <c r="E28" s="25"/>
      <c r="F28" s="24"/>
      <c r="G28" s="26"/>
      <c r="H28" s="11"/>
    </row>
    <row r="29" spans="1:8" s="15" customFormat="1" ht="12.75">
      <c r="A29" s="28">
        <f t="shared" si="1"/>
        <v>41013</v>
      </c>
      <c r="B29" s="11">
        <f t="shared" si="0"/>
        <v>0</v>
      </c>
      <c r="C29" s="27" t="str">
        <f t="shared" si="2"/>
        <v>Malaisie</v>
      </c>
      <c r="D29" s="27"/>
      <c r="E29" s="25"/>
      <c r="F29" s="24"/>
      <c r="G29" s="26"/>
      <c r="H29" s="11"/>
    </row>
    <row r="30" spans="1:8" s="15" customFormat="1" ht="12.75">
      <c r="A30" s="28">
        <f t="shared" si="1"/>
        <v>41014</v>
      </c>
      <c r="B30" s="11">
        <f t="shared" si="0"/>
        <v>0</v>
      </c>
      <c r="C30" s="27" t="str">
        <f t="shared" si="2"/>
        <v>Malaisie</v>
      </c>
      <c r="D30" s="12"/>
      <c r="E30" s="13"/>
      <c r="F30" s="24"/>
      <c r="G30" s="14"/>
      <c r="H30" s="11"/>
    </row>
    <row r="31" spans="1:8" s="15" customFormat="1" ht="12.75">
      <c r="A31" s="28">
        <f t="shared" si="1"/>
        <v>41015</v>
      </c>
      <c r="B31" s="11">
        <f t="shared" si="0"/>
        <v>0</v>
      </c>
      <c r="C31" s="27" t="str">
        <f t="shared" si="2"/>
        <v>Malaisie</v>
      </c>
      <c r="D31" s="12"/>
      <c r="E31" s="13"/>
      <c r="F31" s="24"/>
      <c r="G31" s="14"/>
      <c r="H31" s="11"/>
    </row>
    <row r="32" spans="1:8" s="15" customFormat="1" ht="12.75">
      <c r="A32" s="28">
        <f t="shared" si="1"/>
        <v>41016</v>
      </c>
      <c r="B32" s="11">
        <f t="shared" si="0"/>
        <v>0</v>
      </c>
      <c r="C32" s="27" t="str">
        <f t="shared" si="2"/>
        <v>Malaisie</v>
      </c>
      <c r="D32" s="12"/>
      <c r="E32" s="13"/>
      <c r="F32" s="24"/>
      <c r="G32" s="14"/>
      <c r="H32" s="11"/>
    </row>
    <row r="33" spans="1:8" s="15" customFormat="1" ht="12.75">
      <c r="A33" s="28">
        <f t="shared" si="1"/>
        <v>41017</v>
      </c>
      <c r="B33" s="11">
        <f t="shared" si="0"/>
        <v>0</v>
      </c>
      <c r="C33" s="27" t="str">
        <f t="shared" si="2"/>
        <v>Malaisie</v>
      </c>
      <c r="D33" s="12"/>
      <c r="E33" s="13"/>
      <c r="F33" s="24"/>
      <c r="G33" s="18"/>
      <c r="H33" s="19"/>
    </row>
    <row r="34" spans="1:8" s="15" customFormat="1" ht="12.75">
      <c r="A34" s="28">
        <f t="shared" si="1"/>
        <v>41018</v>
      </c>
      <c r="B34" s="11">
        <f t="shared" si="0"/>
        <v>0</v>
      </c>
      <c r="C34" s="27" t="str">
        <f t="shared" si="2"/>
        <v>Malaisie</v>
      </c>
      <c r="D34" s="12"/>
      <c r="E34" s="13"/>
      <c r="F34" s="24"/>
      <c r="G34" s="14"/>
      <c r="H34" s="11"/>
    </row>
    <row r="35" spans="1:8" s="15" customFormat="1" ht="24.75" customHeight="1">
      <c r="A35" s="28">
        <f t="shared" si="1"/>
        <v>41019</v>
      </c>
      <c r="B35" s="11">
        <f t="shared" si="0"/>
        <v>0</v>
      </c>
      <c r="C35" s="27" t="str">
        <f t="shared" si="2"/>
        <v>Malaisie</v>
      </c>
      <c r="D35" s="12"/>
      <c r="E35" s="13"/>
      <c r="F35" s="24"/>
      <c r="G35" s="14"/>
      <c r="H35" s="11"/>
    </row>
    <row r="36" spans="1:8" s="15" customFormat="1" ht="49.5" customHeight="1">
      <c r="A36" s="28">
        <f t="shared" si="1"/>
        <v>41020</v>
      </c>
      <c r="B36" s="11">
        <f t="shared" si="0"/>
        <v>0</v>
      </c>
      <c r="C36" s="27" t="str">
        <f t="shared" si="2"/>
        <v>Malaisie</v>
      </c>
      <c r="D36" s="12"/>
      <c r="E36" s="13"/>
      <c r="F36" s="24"/>
      <c r="G36" s="14"/>
      <c r="H36" s="11"/>
    </row>
    <row r="37" spans="1:8" s="15" customFormat="1" ht="24.75" customHeight="1">
      <c r="A37" s="28">
        <f t="shared" si="1"/>
        <v>41021</v>
      </c>
      <c r="B37" s="11">
        <f t="shared" si="0"/>
        <v>0</v>
      </c>
      <c r="C37" s="27" t="str">
        <f t="shared" si="2"/>
        <v>Malaisie</v>
      </c>
      <c r="D37" s="12"/>
      <c r="E37" s="13"/>
      <c r="F37" s="24"/>
      <c r="G37" s="14"/>
      <c r="H37" s="11"/>
    </row>
    <row r="38" spans="1:8" s="15" customFormat="1" ht="39.75" customHeight="1">
      <c r="A38" s="28">
        <f t="shared" si="1"/>
        <v>41022</v>
      </c>
      <c r="B38" s="11">
        <f t="shared" si="0"/>
        <v>0</v>
      </c>
      <c r="C38" s="27" t="str">
        <f t="shared" si="2"/>
        <v>Malaisie</v>
      </c>
      <c r="D38" s="12"/>
      <c r="E38" s="13"/>
      <c r="F38" s="24"/>
      <c r="G38" s="14"/>
      <c r="H38" s="11"/>
    </row>
    <row r="39" spans="1:8" s="15" customFormat="1" ht="24.75" customHeight="1">
      <c r="A39" s="28">
        <f t="shared" si="1"/>
        <v>41023</v>
      </c>
      <c r="B39" s="11">
        <f t="shared" si="0"/>
        <v>0</v>
      </c>
      <c r="C39" s="27" t="str">
        <f t="shared" si="2"/>
        <v>Malaisie</v>
      </c>
      <c r="D39" s="12"/>
      <c r="E39" s="13"/>
      <c r="F39" s="24"/>
      <c r="G39" s="14"/>
      <c r="H39" s="11"/>
    </row>
    <row r="40" spans="1:8" s="15" customFormat="1" ht="24.75" customHeight="1">
      <c r="A40" s="28">
        <f t="shared" si="1"/>
        <v>41024</v>
      </c>
      <c r="B40" s="11">
        <f t="shared" si="0"/>
        <v>0</v>
      </c>
      <c r="C40" s="27" t="str">
        <f t="shared" si="2"/>
        <v>Malaisie</v>
      </c>
      <c r="D40" s="12"/>
      <c r="E40" s="13"/>
      <c r="F40" s="24"/>
      <c r="G40" s="14"/>
      <c r="H40" s="11"/>
    </row>
    <row r="41" spans="1:8" s="15" customFormat="1" ht="49.5" customHeight="1">
      <c r="A41" s="28">
        <f t="shared" si="1"/>
        <v>41025</v>
      </c>
      <c r="B41" s="11">
        <f t="shared" si="0"/>
        <v>0</v>
      </c>
      <c r="C41" s="27" t="str">
        <f t="shared" si="2"/>
        <v>Malaisie</v>
      </c>
      <c r="D41" s="12"/>
      <c r="E41" s="13"/>
      <c r="F41" s="24"/>
      <c r="G41" s="14"/>
      <c r="H41" s="11"/>
    </row>
    <row r="42" spans="1:8" s="15" customFormat="1" ht="24.75" customHeight="1">
      <c r="A42" s="28">
        <f t="shared" si="1"/>
        <v>41026</v>
      </c>
      <c r="B42" s="11">
        <f t="shared" si="0"/>
        <v>0</v>
      </c>
      <c r="C42" s="27" t="str">
        <f t="shared" si="2"/>
        <v>Malaisie</v>
      </c>
      <c r="D42" s="12"/>
      <c r="E42" s="13"/>
      <c r="F42" s="24"/>
      <c r="G42" s="14"/>
      <c r="H42" s="11"/>
    </row>
    <row r="43" spans="1:8" s="15" customFormat="1" ht="24.75" customHeight="1">
      <c r="A43" s="28">
        <f t="shared" si="1"/>
        <v>41027</v>
      </c>
      <c r="B43" s="11">
        <f t="shared" si="0"/>
        <v>0</v>
      </c>
      <c r="C43" s="27" t="str">
        <f t="shared" si="2"/>
        <v>Malaisie</v>
      </c>
      <c r="D43" s="12"/>
      <c r="E43" s="13"/>
      <c r="F43" s="24"/>
      <c r="G43" s="14"/>
      <c r="H43" s="11"/>
    </row>
    <row r="44" spans="1:8" s="15" customFormat="1" ht="24.75" customHeight="1">
      <c r="A44" s="28">
        <f t="shared" si="1"/>
        <v>41028</v>
      </c>
      <c r="B44" s="11">
        <f t="shared" si="0"/>
        <v>0</v>
      </c>
      <c r="C44" s="27" t="str">
        <f t="shared" si="2"/>
        <v>Malaisie</v>
      </c>
      <c r="D44" s="12"/>
      <c r="E44" s="13"/>
      <c r="F44" s="24"/>
      <c r="G44" s="14"/>
      <c r="H44" s="11"/>
    </row>
    <row r="45" spans="1:8" s="15" customFormat="1" ht="24.75" customHeight="1">
      <c r="A45" s="28">
        <f t="shared" si="1"/>
        <v>41029</v>
      </c>
      <c r="B45" s="11">
        <f t="shared" si="0"/>
        <v>0</v>
      </c>
      <c r="C45" s="27" t="str">
        <f t="shared" si="2"/>
        <v>Malaisie</v>
      </c>
      <c r="D45" s="12"/>
      <c r="E45" s="13"/>
      <c r="F45" s="24"/>
      <c r="G45" s="14"/>
      <c r="H45" s="11"/>
    </row>
    <row r="46" spans="1:8" s="15" customFormat="1" ht="24.75" customHeight="1">
      <c r="A46" s="28">
        <f t="shared" si="1"/>
        <v>41030</v>
      </c>
      <c r="B46" s="11">
        <f t="shared" si="0"/>
        <v>0</v>
      </c>
      <c r="C46" s="27" t="str">
        <f t="shared" si="2"/>
        <v>Malaisie</v>
      </c>
      <c r="D46" s="12"/>
      <c r="E46" s="13"/>
      <c r="F46" s="24"/>
      <c r="G46" s="14"/>
      <c r="H46" s="11"/>
    </row>
    <row r="47" spans="1:8" s="15" customFormat="1" ht="24.75" customHeight="1">
      <c r="A47" s="28">
        <f t="shared" si="1"/>
        <v>41031</v>
      </c>
      <c r="B47" s="11">
        <f t="shared" si="0"/>
        <v>0</v>
      </c>
      <c r="C47" s="27" t="str">
        <f t="shared" si="2"/>
        <v>Malaisie</v>
      </c>
      <c r="D47" s="12"/>
      <c r="E47" s="13"/>
      <c r="F47" s="24"/>
      <c r="G47" s="14"/>
      <c r="H47" s="11"/>
    </row>
    <row r="48" spans="1:8" s="15" customFormat="1" ht="24.75" customHeight="1">
      <c r="A48" s="17">
        <v>40957</v>
      </c>
      <c r="B48" s="11">
        <f t="shared" si="0"/>
        <v>0</v>
      </c>
      <c r="C48" s="27" t="str">
        <f t="shared" si="2"/>
        <v>Malaisie</v>
      </c>
      <c r="D48" s="12"/>
      <c r="E48" s="13"/>
      <c r="F48" s="24"/>
      <c r="G48" s="14"/>
      <c r="H48" s="11"/>
    </row>
    <row r="49" spans="1:8" s="15" customFormat="1" ht="24.75" customHeight="1">
      <c r="A49" s="17">
        <v>40958</v>
      </c>
      <c r="B49" s="11">
        <f t="shared" si="0"/>
        <v>0</v>
      </c>
      <c r="C49" s="27" t="str">
        <f t="shared" si="2"/>
        <v>Malaisie</v>
      </c>
      <c r="D49" s="12"/>
      <c r="E49" s="13"/>
      <c r="F49" s="24"/>
      <c r="G49" s="14"/>
      <c r="H49" s="11"/>
    </row>
    <row r="50" spans="1:8" s="15" customFormat="1" ht="24.75" customHeight="1">
      <c r="A50" s="17"/>
      <c r="B50" s="11">
        <f t="shared" si="0"/>
        <v>0</v>
      </c>
      <c r="C50" s="27" t="str">
        <f t="shared" si="2"/>
        <v>Malaisie</v>
      </c>
      <c r="D50" s="12"/>
      <c r="E50" s="13"/>
      <c r="F50" s="24"/>
      <c r="G50" s="14"/>
      <c r="H50" s="11"/>
    </row>
    <row r="51" spans="1:8" s="15" customFormat="1" ht="24.75" customHeight="1">
      <c r="A51" s="17"/>
      <c r="B51" s="11">
        <f t="shared" si="0"/>
        <v>0</v>
      </c>
      <c r="C51" s="27" t="str">
        <f t="shared" si="2"/>
        <v>Malaisie</v>
      </c>
      <c r="D51" s="12"/>
      <c r="E51" s="13"/>
      <c r="F51" s="24"/>
      <c r="G51" s="14"/>
      <c r="H51" s="11"/>
    </row>
    <row r="52" spans="1:8" s="15" customFormat="1" ht="24.75" customHeight="1">
      <c r="A52" s="17"/>
      <c r="B52" s="11">
        <f t="shared" si="0"/>
        <v>0</v>
      </c>
      <c r="C52" s="27" t="str">
        <f t="shared" si="2"/>
        <v>Malaisie</v>
      </c>
      <c r="D52" s="12"/>
      <c r="E52" s="13"/>
      <c r="F52" s="24"/>
      <c r="G52" s="14"/>
      <c r="H52" s="11"/>
    </row>
    <row r="53" spans="1:8" s="15" customFormat="1" ht="24.75" customHeight="1">
      <c r="A53" s="17"/>
      <c r="B53" s="11">
        <f t="shared" si="0"/>
        <v>0</v>
      </c>
      <c r="C53" s="27" t="str">
        <f t="shared" si="2"/>
        <v>Malaisie</v>
      </c>
      <c r="D53" s="12"/>
      <c r="E53" s="13"/>
      <c r="F53" s="24"/>
      <c r="G53" s="14"/>
      <c r="H53" s="11"/>
    </row>
    <row r="54" spans="1:8" s="15" customFormat="1" ht="24.75" customHeight="1">
      <c r="A54" s="17"/>
      <c r="B54" s="11">
        <f t="shared" si="0"/>
        <v>0</v>
      </c>
      <c r="C54" s="27" t="str">
        <f t="shared" si="2"/>
        <v>Malaisie</v>
      </c>
      <c r="D54" s="12"/>
      <c r="E54" s="13"/>
      <c r="F54" s="24"/>
      <c r="G54" s="14"/>
      <c r="H54" s="11"/>
    </row>
    <row r="55" spans="1:8" s="15" customFormat="1" ht="24.75" customHeight="1">
      <c r="A55" s="17"/>
      <c r="B55" s="11">
        <f t="shared" si="0"/>
        <v>0</v>
      </c>
      <c r="C55" s="27" t="str">
        <f t="shared" si="2"/>
        <v>Malaisie</v>
      </c>
      <c r="D55" s="12"/>
      <c r="E55" s="13"/>
      <c r="F55" s="24"/>
      <c r="G55" s="14"/>
      <c r="H55" s="11"/>
    </row>
    <row r="56" spans="1:8" s="15" customFormat="1" ht="24.75" customHeight="1">
      <c r="A56" s="17"/>
      <c r="B56" s="11">
        <f t="shared" si="0"/>
        <v>0</v>
      </c>
      <c r="C56" s="27" t="str">
        <f t="shared" si="2"/>
        <v>Malaisie</v>
      </c>
      <c r="D56" s="12"/>
      <c r="E56" s="13"/>
      <c r="F56" s="24"/>
      <c r="G56" s="14"/>
      <c r="H56" s="11"/>
    </row>
    <row r="57" spans="1:8" s="15" customFormat="1" ht="24.75" customHeight="1">
      <c r="A57" s="17"/>
      <c r="B57" s="11">
        <f t="shared" si="0"/>
        <v>0</v>
      </c>
      <c r="C57" s="27" t="str">
        <f t="shared" si="2"/>
        <v>Malaisie</v>
      </c>
      <c r="D57" s="12"/>
      <c r="E57" s="13"/>
      <c r="F57" s="24"/>
      <c r="G57" s="14"/>
      <c r="H57" s="11"/>
    </row>
    <row r="58" spans="1:8" s="15" customFormat="1" ht="24.75" customHeight="1">
      <c r="A58" s="17"/>
      <c r="B58" s="11">
        <f t="shared" si="0"/>
        <v>0</v>
      </c>
      <c r="C58" s="27" t="str">
        <f t="shared" si="2"/>
        <v>Malaisie</v>
      </c>
      <c r="D58" s="12"/>
      <c r="E58" s="13"/>
      <c r="F58" s="24"/>
      <c r="G58" s="14"/>
      <c r="H58" s="11"/>
    </row>
    <row r="59" spans="1:8" s="15" customFormat="1" ht="24.75" customHeight="1">
      <c r="A59" s="17"/>
      <c r="B59" s="11">
        <f t="shared" si="0"/>
        <v>0</v>
      </c>
      <c r="C59" s="27" t="str">
        <f t="shared" si="2"/>
        <v>Malaisie</v>
      </c>
      <c r="D59" s="12"/>
      <c r="E59" s="13"/>
      <c r="F59" s="24"/>
      <c r="G59" s="14"/>
      <c r="H59" s="11"/>
    </row>
    <row r="60" spans="1:8" s="15" customFormat="1" ht="24.75" customHeight="1">
      <c r="A60" s="17"/>
      <c r="B60" s="11">
        <f t="shared" si="0"/>
        <v>0</v>
      </c>
      <c r="C60" s="27" t="str">
        <f t="shared" si="2"/>
        <v>Malaisie</v>
      </c>
      <c r="D60" s="12"/>
      <c r="E60" s="13"/>
      <c r="F60" s="24"/>
      <c r="G60" s="14"/>
      <c r="H60" s="11"/>
    </row>
    <row r="61" spans="1:8" s="15" customFormat="1" ht="24.75" customHeight="1">
      <c r="A61" s="17"/>
      <c r="B61" s="11">
        <f t="shared" si="0"/>
        <v>0</v>
      </c>
      <c r="C61" s="27" t="str">
        <f t="shared" si="2"/>
        <v>Malaisie</v>
      </c>
      <c r="D61" s="12"/>
      <c r="E61" s="13"/>
      <c r="F61" s="24"/>
      <c r="G61" s="14"/>
      <c r="H61" s="11"/>
    </row>
    <row r="62" spans="1:8" s="15" customFormat="1" ht="24.75" customHeight="1">
      <c r="A62" s="17"/>
      <c r="B62" s="11">
        <f t="shared" si="0"/>
        <v>0</v>
      </c>
      <c r="C62" s="27" t="str">
        <f t="shared" si="2"/>
        <v>Malaisie</v>
      </c>
      <c r="D62" s="12"/>
      <c r="E62" s="13"/>
      <c r="F62" s="24"/>
      <c r="G62" s="14"/>
      <c r="H62" s="11"/>
    </row>
    <row r="63" spans="1:8" s="15" customFormat="1" ht="24.75" customHeight="1">
      <c r="A63" s="17"/>
      <c r="B63" s="11">
        <f t="shared" si="0"/>
        <v>0</v>
      </c>
      <c r="C63" s="27" t="str">
        <f t="shared" si="2"/>
        <v>Malaisie</v>
      </c>
      <c r="D63" s="12"/>
      <c r="E63" s="13"/>
      <c r="F63" s="24"/>
      <c r="G63" s="14"/>
      <c r="H63" s="11"/>
    </row>
    <row r="64" spans="1:8" s="15" customFormat="1" ht="24.75" customHeight="1">
      <c r="A64" s="17"/>
      <c r="B64" s="11">
        <f t="shared" si="0"/>
        <v>0</v>
      </c>
      <c r="C64" s="27" t="str">
        <f t="shared" si="2"/>
        <v>Malaisie</v>
      </c>
      <c r="D64" s="12"/>
      <c r="E64" s="13"/>
      <c r="F64" s="24"/>
      <c r="G64" s="14"/>
      <c r="H64" s="11"/>
    </row>
    <row r="65" spans="1:8" s="15" customFormat="1" ht="24.75" customHeight="1">
      <c r="A65" s="17"/>
      <c r="B65" s="11">
        <f t="shared" si="0"/>
        <v>0</v>
      </c>
      <c r="C65" s="27" t="str">
        <f t="shared" si="2"/>
        <v>Malaisie</v>
      </c>
      <c r="D65" s="12"/>
      <c r="E65" s="13"/>
      <c r="F65" s="24"/>
      <c r="G65" s="14"/>
      <c r="H65" s="11"/>
    </row>
    <row r="66" spans="1:8" s="15" customFormat="1" ht="24.75" customHeight="1">
      <c r="A66" s="17"/>
      <c r="B66" s="11">
        <f t="shared" si="0"/>
        <v>0</v>
      </c>
      <c r="C66" s="27" t="str">
        <f t="shared" si="2"/>
        <v>Malaisie</v>
      </c>
      <c r="D66" s="12"/>
      <c r="E66" s="13"/>
      <c r="F66" s="24"/>
      <c r="G66" s="14"/>
      <c r="H66" s="11"/>
    </row>
    <row r="67" spans="1:8" s="15" customFormat="1" ht="24.75" customHeight="1">
      <c r="A67" s="17"/>
      <c r="B67" s="11">
        <f t="shared" si="0"/>
        <v>0</v>
      </c>
      <c r="C67" s="27" t="str">
        <f t="shared" si="2"/>
        <v>Malaisie</v>
      </c>
      <c r="D67" s="12"/>
      <c r="E67" s="13"/>
      <c r="F67" s="24"/>
      <c r="G67" s="14"/>
      <c r="H67" s="11"/>
    </row>
    <row r="68" spans="1:8" s="15" customFormat="1" ht="24.75" customHeight="1">
      <c r="A68" s="17"/>
      <c r="B68" s="11">
        <f t="shared" si="0"/>
        <v>0</v>
      </c>
      <c r="C68" s="27" t="str">
        <f t="shared" si="2"/>
        <v>Malaisie</v>
      </c>
      <c r="D68" s="12"/>
      <c r="E68" s="13"/>
      <c r="F68" s="24"/>
      <c r="G68" s="14"/>
      <c r="H68" s="11"/>
    </row>
    <row r="69" spans="1:8" s="15" customFormat="1" ht="24.75" customHeight="1">
      <c r="A69" s="17"/>
      <c r="B69" s="11">
        <f t="shared" si="0"/>
        <v>0</v>
      </c>
      <c r="C69" s="27" t="str">
        <f t="shared" si="2"/>
        <v>Malaisie</v>
      </c>
      <c r="D69" s="12"/>
      <c r="E69" s="13"/>
      <c r="F69" s="24"/>
      <c r="G69" s="14"/>
      <c r="H69" s="11"/>
    </row>
    <row r="70" spans="1:8" s="15" customFormat="1" ht="24.75" customHeight="1">
      <c r="A70" s="17"/>
      <c r="B70" s="11">
        <f t="shared" si="0"/>
        <v>0</v>
      </c>
      <c r="C70" s="27" t="str">
        <f t="shared" si="2"/>
        <v>Malaisie</v>
      </c>
      <c r="D70" s="12"/>
      <c r="E70" s="13"/>
      <c r="F70" s="24"/>
      <c r="G70" s="14"/>
      <c r="H70" s="11"/>
    </row>
    <row r="71" spans="1:8" s="15" customFormat="1" ht="24.75" customHeight="1">
      <c r="A71" s="17"/>
      <c r="B71" s="11">
        <f t="shared" si="0"/>
        <v>0</v>
      </c>
      <c r="C71" s="27" t="str">
        <f t="shared" si="2"/>
        <v>Malaisie</v>
      </c>
      <c r="D71" s="21"/>
      <c r="E71" s="13"/>
      <c r="F71" s="24"/>
      <c r="G71" s="14"/>
      <c r="H71" s="11"/>
    </row>
    <row r="72" spans="1:8" s="15" customFormat="1" ht="24.75" customHeight="1">
      <c r="A72" s="17"/>
      <c r="B72" s="11">
        <f aca="true" t="shared" si="3" ref="B72:B79">H72-H71</f>
        <v>0</v>
      </c>
      <c r="C72" s="27" t="str">
        <f t="shared" si="2"/>
        <v>Malaisie</v>
      </c>
      <c r="D72" s="12"/>
      <c r="E72" s="13"/>
      <c r="F72" s="24"/>
      <c r="G72" s="14"/>
      <c r="H72" s="11"/>
    </row>
    <row r="73" spans="1:8" s="15" customFormat="1" ht="24.75" customHeight="1">
      <c r="A73" s="17"/>
      <c r="B73" s="11">
        <f t="shared" si="3"/>
        <v>0</v>
      </c>
      <c r="C73" s="27" t="str">
        <f>C72</f>
        <v>Malaisie</v>
      </c>
      <c r="D73" s="12"/>
      <c r="E73" s="13"/>
      <c r="F73" s="24"/>
      <c r="G73" s="14"/>
      <c r="H73" s="11"/>
    </row>
    <row r="74" spans="1:8" s="15" customFormat="1" ht="24.75" customHeight="1">
      <c r="A74" s="17"/>
      <c r="B74" s="11">
        <f t="shared" si="3"/>
        <v>0</v>
      </c>
      <c r="C74" s="27" t="str">
        <f>C73</f>
        <v>Malaisie</v>
      </c>
      <c r="D74" s="12"/>
      <c r="E74" s="13"/>
      <c r="F74" s="24"/>
      <c r="G74" s="14"/>
      <c r="H74" s="11"/>
    </row>
    <row r="75" spans="1:8" s="15" customFormat="1" ht="24.75" customHeight="1">
      <c r="A75" s="17"/>
      <c r="B75" s="11">
        <f t="shared" si="3"/>
        <v>0</v>
      </c>
      <c r="C75" s="12"/>
      <c r="D75" s="12"/>
      <c r="E75" s="13"/>
      <c r="F75" s="24"/>
      <c r="G75" s="14"/>
      <c r="H75" s="11"/>
    </row>
    <row r="76" spans="1:8" s="15" customFormat="1" ht="24.75" customHeight="1">
      <c r="A76" s="17"/>
      <c r="B76" s="11">
        <f t="shared" si="3"/>
        <v>0</v>
      </c>
      <c r="C76" s="12"/>
      <c r="D76" s="12"/>
      <c r="E76" s="13"/>
      <c r="F76" s="24"/>
      <c r="G76" s="14"/>
      <c r="H76" s="11"/>
    </row>
    <row r="77" spans="1:8" s="15" customFormat="1" ht="24.75" customHeight="1">
      <c r="A77" s="17"/>
      <c r="B77" s="11">
        <f t="shared" si="3"/>
        <v>0</v>
      </c>
      <c r="C77" s="12"/>
      <c r="D77" s="12"/>
      <c r="E77" s="13"/>
      <c r="F77" s="24"/>
      <c r="G77" s="14"/>
      <c r="H77" s="11"/>
    </row>
    <row r="78" spans="1:8" s="15" customFormat="1" ht="24.75" customHeight="1">
      <c r="A78" s="17"/>
      <c r="B78" s="11">
        <f t="shared" si="3"/>
        <v>0</v>
      </c>
      <c r="C78" s="12"/>
      <c r="D78" s="12"/>
      <c r="E78" s="13"/>
      <c r="F78" s="24"/>
      <c r="G78" s="14"/>
      <c r="H78" s="11"/>
    </row>
    <row r="79" spans="1:8" s="15" customFormat="1" ht="24.75" customHeight="1">
      <c r="A79" s="17"/>
      <c r="B79" s="11">
        <f t="shared" si="3"/>
        <v>0</v>
      </c>
      <c r="C79" s="12"/>
      <c r="D79" s="12"/>
      <c r="E79" s="13"/>
      <c r="F79" s="24"/>
      <c r="G79" s="14"/>
      <c r="H79" s="11"/>
    </row>
    <row r="80" spans="1:8" s="15" customFormat="1" ht="24.75" customHeight="1">
      <c r="A80" s="17"/>
      <c r="B80" s="11">
        <f aca="true" t="shared" si="4" ref="B80:B85">H80-H79</f>
        <v>0</v>
      </c>
      <c r="C80" s="12"/>
      <c r="D80" s="12"/>
      <c r="E80" s="13"/>
      <c r="F80" s="24"/>
      <c r="G80" s="14"/>
      <c r="H80" s="11"/>
    </row>
    <row r="81" spans="1:8" s="15" customFormat="1" ht="24.75" customHeight="1">
      <c r="A81" s="17"/>
      <c r="B81" s="11">
        <f t="shared" si="4"/>
        <v>0</v>
      </c>
      <c r="C81" s="12"/>
      <c r="D81" s="12"/>
      <c r="E81" s="13"/>
      <c r="F81" s="24"/>
      <c r="G81" s="14"/>
      <c r="H81" s="11"/>
    </row>
    <row r="82" spans="1:8" s="15" customFormat="1" ht="24.75" customHeight="1">
      <c r="A82" s="17"/>
      <c r="B82" s="11">
        <f t="shared" si="4"/>
        <v>0</v>
      </c>
      <c r="C82" s="12"/>
      <c r="D82" s="12"/>
      <c r="E82" s="13"/>
      <c r="F82" s="24"/>
      <c r="G82" s="14"/>
      <c r="H82" s="11"/>
    </row>
    <row r="83" spans="1:8" s="15" customFormat="1" ht="24.75" customHeight="1">
      <c r="A83" s="17"/>
      <c r="B83" s="11">
        <f t="shared" si="4"/>
        <v>0</v>
      </c>
      <c r="C83" s="12"/>
      <c r="D83" s="12"/>
      <c r="E83" s="13"/>
      <c r="F83" s="24"/>
      <c r="G83" s="14"/>
      <c r="H83" s="11"/>
    </row>
    <row r="84" spans="1:8" s="15" customFormat="1" ht="24.75" customHeight="1">
      <c r="A84" s="17"/>
      <c r="B84" s="11">
        <f t="shared" si="4"/>
        <v>0</v>
      </c>
      <c r="C84" s="12"/>
      <c r="D84" s="12"/>
      <c r="E84" s="13"/>
      <c r="F84" s="24"/>
      <c r="G84" s="14"/>
      <c r="H84" s="11"/>
    </row>
    <row r="85" spans="1:8" s="15" customFormat="1" ht="24.75" customHeight="1">
      <c r="A85" s="17"/>
      <c r="B85" s="11">
        <f t="shared" si="4"/>
        <v>0</v>
      </c>
      <c r="C85" s="12"/>
      <c r="D85" s="12"/>
      <c r="E85" s="13"/>
      <c r="F85" s="24"/>
      <c r="G85" s="14"/>
      <c r="H85" s="11"/>
    </row>
    <row r="86" spans="1:8" ht="12.75">
      <c r="A86" s="2"/>
      <c r="B86" s="5"/>
      <c r="C86" s="2"/>
      <c r="D86" s="2"/>
      <c r="G86" s="6"/>
      <c r="H86" s="5"/>
    </row>
    <row r="87" spans="1:8" ht="12.75">
      <c r="A87" s="2"/>
      <c r="B87" s="5"/>
      <c r="C87" s="2"/>
      <c r="D87" s="2"/>
      <c r="G87" s="6"/>
      <c r="H87" s="5"/>
    </row>
    <row r="88" spans="1:8" ht="12.75">
      <c r="A88" s="2"/>
      <c r="B88" s="5"/>
      <c r="C88" s="2"/>
      <c r="D88" s="2"/>
      <c r="G88" s="6"/>
      <c r="H88" s="5"/>
    </row>
    <row r="89" spans="1:8" ht="12.75">
      <c r="A89" s="2"/>
      <c r="B89" s="5"/>
      <c r="C89" s="2"/>
      <c r="D89" s="2"/>
      <c r="G89" s="6"/>
      <c r="H89" s="5"/>
    </row>
    <row r="90" spans="1:8" ht="12.75">
      <c r="A90" s="2"/>
      <c r="B90" s="5"/>
      <c r="C90" s="2"/>
      <c r="D90" s="2"/>
      <c r="G90" s="6"/>
      <c r="H90" s="5"/>
    </row>
  </sheetData>
  <sheetProtection/>
  <autoFilter ref="A6:G86"/>
  <mergeCells count="1">
    <mergeCell ref="A2:G2"/>
  </mergeCells>
  <conditionalFormatting sqref="C1:C65536">
    <cfRule type="cellIs" priority="2" dxfId="3" operator="equal" stopIfTrue="1">
      <formula>"Argentine"</formula>
    </cfRule>
    <cfRule type="cellIs" priority="3" dxfId="2" operator="equal" stopIfTrue="1">
      <formula>"Bolivie"</formula>
    </cfRule>
    <cfRule type="cellIs" priority="4" dxfId="1" operator="equal" stopIfTrue="1">
      <formula>"Chili"</formula>
    </cfRule>
  </conditionalFormatting>
  <conditionalFormatting sqref="B1:B65536">
    <cfRule type="cellIs" priority="1" dxfId="0" operator="equal" stopIfTrue="1">
      <formula>0</formula>
    </cfRule>
  </conditionalFormatting>
  <printOptions horizontalCentered="1"/>
  <pageMargins left="0.15748031496062992" right="0.1968503937007874" top="0.2362204724409449" bottom="0.35433070866141736" header="0.15748031496062992" footer="0.15748031496062992"/>
  <pageSetup horizontalDpi="600" verticalDpi="600" orientation="landscape" paperSize="9" scale="85" r:id="rId2"/>
  <headerFooter alignWithMargins="0">
    <oddFooter>&amp;Cpage &amp;P / &amp;N&amp;R&amp;D - &amp;T</oddFooter>
  </headerFooter>
  <drawing r:id="rId1"/>
</worksheet>
</file>

<file path=xl/worksheets/sheet5.xml><?xml version="1.0" encoding="utf-8"?>
<worksheet xmlns="http://schemas.openxmlformats.org/spreadsheetml/2006/main" xmlns:r="http://schemas.openxmlformats.org/officeDocument/2006/relationships">
  <dimension ref="A1:H175"/>
  <sheetViews>
    <sheetView zoomScalePageLayoutView="0" workbookViewId="0" topLeftCell="A1">
      <pane ySplit="6" topLeftCell="A94" activePane="bottomLeft" state="frozen"/>
      <selection pane="topLeft" activeCell="D4" sqref="D4"/>
      <selection pane="bottomLeft" activeCell="D99" sqref="D99"/>
    </sheetView>
  </sheetViews>
  <sheetFormatPr defaultColWidth="11.421875" defaultRowHeight="12.75"/>
  <cols>
    <col min="1" max="1" width="14.00390625" style="1" customWidth="1"/>
    <col min="2" max="2" width="11.421875" style="4" customWidth="1"/>
    <col min="3" max="3" width="11.421875" style="1" customWidth="1"/>
    <col min="4" max="4" width="14.28125" style="1" customWidth="1"/>
    <col min="5" max="5" width="80.7109375" style="6" customWidth="1"/>
    <col min="6" max="6" width="14.28125" style="22" customWidth="1"/>
    <col min="7" max="7" width="16.00390625" style="0" customWidth="1"/>
    <col min="8" max="8" width="11.421875" style="4" customWidth="1"/>
  </cols>
  <sheetData>
    <row r="1" ht="18.75" customHeight="1">
      <c r="A1" s="16" t="s">
        <v>641</v>
      </c>
    </row>
    <row r="2" spans="1:8" ht="26.25" customHeight="1">
      <c r="A2" s="37"/>
      <c r="B2" s="37"/>
      <c r="C2" s="37"/>
      <c r="D2" s="37"/>
      <c r="E2" s="37"/>
      <c r="F2" s="37"/>
      <c r="G2" s="37"/>
      <c r="H2"/>
    </row>
    <row r="3" spans="1:8" ht="5.25" customHeight="1">
      <c r="A3" s="20"/>
      <c r="B3" s="20"/>
      <c r="C3" s="20"/>
      <c r="D3" s="20"/>
      <c r="E3" s="20"/>
      <c r="F3" s="20"/>
      <c r="G3" s="20"/>
      <c r="H3"/>
    </row>
    <row r="4" spans="1:6" ht="12.75">
      <c r="A4" s="30"/>
      <c r="B4" s="4">
        <f>SUMIF(B7:B96,"&gt;0")</f>
        <v>10029</v>
      </c>
      <c r="E4" s="30"/>
      <c r="F4" s="24">
        <f>SUM(F7:F96)</f>
        <v>0</v>
      </c>
    </row>
    <row r="5" spans="1:6" ht="5.25" customHeight="1" thickBot="1">
      <c r="A5" s="30"/>
      <c r="E5" s="30"/>
      <c r="F5" s="31"/>
    </row>
    <row r="6" spans="1:8" s="3" customFormat="1" ht="38.25">
      <c r="A6" s="7" t="s">
        <v>0</v>
      </c>
      <c r="B6" s="8" t="s">
        <v>1</v>
      </c>
      <c r="C6" s="9" t="s">
        <v>6</v>
      </c>
      <c r="D6" s="9" t="s">
        <v>2</v>
      </c>
      <c r="E6" s="9" t="s">
        <v>3</v>
      </c>
      <c r="F6" s="23" t="s">
        <v>29</v>
      </c>
      <c r="G6" s="10" t="s">
        <v>4</v>
      </c>
      <c r="H6" s="8">
        <v>56085</v>
      </c>
    </row>
    <row r="7" spans="1:8" s="15" customFormat="1" ht="24.75" customHeight="1">
      <c r="A7" s="28">
        <v>41011</v>
      </c>
      <c r="B7" s="11">
        <f>H7-H6</f>
        <v>402</v>
      </c>
      <c r="C7" s="27" t="s">
        <v>461</v>
      </c>
      <c r="D7" s="27" t="s">
        <v>462</v>
      </c>
      <c r="E7" s="25" t="s">
        <v>463</v>
      </c>
      <c r="F7" s="24">
        <v>0</v>
      </c>
      <c r="G7" s="26" t="s">
        <v>464</v>
      </c>
      <c r="H7" s="11">
        <v>56487</v>
      </c>
    </row>
    <row r="8" spans="1:8" s="15" customFormat="1" ht="40.5" customHeight="1">
      <c r="A8" s="28">
        <f>A7+1</f>
        <v>41012</v>
      </c>
      <c r="B8" s="11">
        <f aca="true" t="shared" si="0" ref="B8:B71">H8-H7</f>
        <v>113</v>
      </c>
      <c r="C8" s="27" t="str">
        <f>C7</f>
        <v>Thailande</v>
      </c>
      <c r="D8" s="27" t="s">
        <v>465</v>
      </c>
      <c r="E8" s="25" t="s">
        <v>466</v>
      </c>
      <c r="F8" s="24"/>
      <c r="G8" s="26" t="s">
        <v>467</v>
      </c>
      <c r="H8" s="11">
        <v>56600</v>
      </c>
    </row>
    <row r="9" spans="1:8" s="15" customFormat="1" ht="24.75" customHeight="1">
      <c r="A9" s="28" t="s">
        <v>468</v>
      </c>
      <c r="B9" s="11">
        <f t="shared" si="0"/>
        <v>0</v>
      </c>
      <c r="C9" s="27" t="str">
        <f aca="true" t="shared" si="1" ref="C9:C72">C8</f>
        <v>Thailande</v>
      </c>
      <c r="D9" s="27"/>
      <c r="E9" s="25"/>
      <c r="F9" s="24"/>
      <c r="G9" s="26"/>
      <c r="H9" s="11">
        <v>56600</v>
      </c>
    </row>
    <row r="10" spans="1:8" s="15" customFormat="1" ht="24.75" customHeight="1">
      <c r="A10" s="28"/>
      <c r="B10" s="11">
        <f t="shared" si="0"/>
        <v>0</v>
      </c>
      <c r="C10" s="27" t="str">
        <f t="shared" si="1"/>
        <v>Thailande</v>
      </c>
      <c r="D10" s="27"/>
      <c r="E10" s="25"/>
      <c r="F10" s="24"/>
      <c r="G10" s="26"/>
      <c r="H10" s="11">
        <v>56600</v>
      </c>
    </row>
    <row r="11" spans="1:8" s="15" customFormat="1" ht="24.75" customHeight="1">
      <c r="A11" s="28">
        <v>41015</v>
      </c>
      <c r="B11" s="11">
        <f t="shared" si="0"/>
        <v>340</v>
      </c>
      <c r="C11" s="27" t="str">
        <f t="shared" si="1"/>
        <v>Thailande</v>
      </c>
      <c r="D11" s="27" t="s">
        <v>469</v>
      </c>
      <c r="E11" s="25" t="s">
        <v>470</v>
      </c>
      <c r="F11" s="24"/>
      <c r="G11" s="26" t="s">
        <v>471</v>
      </c>
      <c r="H11" s="11">
        <v>56940</v>
      </c>
    </row>
    <row r="12" spans="1:8" s="15" customFormat="1" ht="24.75" customHeight="1">
      <c r="A12" s="28">
        <f aca="true" t="shared" si="2" ref="A12:A72">A11+1</f>
        <v>41016</v>
      </c>
      <c r="B12" s="11">
        <f t="shared" si="0"/>
        <v>188</v>
      </c>
      <c r="C12" s="27" t="str">
        <f t="shared" si="1"/>
        <v>Thailande</v>
      </c>
      <c r="D12" s="27" t="s">
        <v>472</v>
      </c>
      <c r="E12" s="25" t="s">
        <v>473</v>
      </c>
      <c r="F12" s="24"/>
      <c r="G12" s="26" t="s">
        <v>474</v>
      </c>
      <c r="H12" s="11">
        <v>57128</v>
      </c>
    </row>
    <row r="13" spans="1:8" s="15" customFormat="1" ht="24.75" customHeight="1">
      <c r="A13" s="28">
        <f t="shared" si="2"/>
        <v>41017</v>
      </c>
      <c r="B13" s="11">
        <f t="shared" si="0"/>
        <v>353</v>
      </c>
      <c r="C13" s="27" t="str">
        <f t="shared" si="1"/>
        <v>Thailande</v>
      </c>
      <c r="D13" s="27" t="s">
        <v>475</v>
      </c>
      <c r="E13" s="25" t="s">
        <v>476</v>
      </c>
      <c r="F13" s="24"/>
      <c r="G13" s="26" t="s">
        <v>477</v>
      </c>
      <c r="H13" s="11">
        <v>57481</v>
      </c>
    </row>
    <row r="14" spans="1:8" s="15" customFormat="1" ht="24.75" customHeight="1">
      <c r="A14" s="28">
        <f t="shared" si="2"/>
        <v>41018</v>
      </c>
      <c r="B14" s="11">
        <f t="shared" si="0"/>
        <v>426</v>
      </c>
      <c r="C14" s="27" t="str">
        <f t="shared" si="1"/>
        <v>Thailande</v>
      </c>
      <c r="D14" s="27" t="s">
        <v>478</v>
      </c>
      <c r="E14" s="25" t="s">
        <v>479</v>
      </c>
      <c r="F14" s="24"/>
      <c r="G14" s="26" t="s">
        <v>480</v>
      </c>
      <c r="H14" s="11">
        <v>57907</v>
      </c>
    </row>
    <row r="15" spans="1:8" s="15" customFormat="1" ht="30" customHeight="1">
      <c r="A15" s="28">
        <f t="shared" si="2"/>
        <v>41019</v>
      </c>
      <c r="B15" s="11">
        <f t="shared" si="0"/>
        <v>143</v>
      </c>
      <c r="C15" s="27" t="str">
        <f t="shared" si="1"/>
        <v>Thailande</v>
      </c>
      <c r="D15" s="27" t="s">
        <v>481</v>
      </c>
      <c r="E15" s="25" t="s">
        <v>482</v>
      </c>
      <c r="F15" s="24"/>
      <c r="G15" s="26" t="s">
        <v>483</v>
      </c>
      <c r="H15" s="11">
        <v>58050</v>
      </c>
    </row>
    <row r="16" spans="1:8" s="15" customFormat="1" ht="24.75" customHeight="1">
      <c r="A16" s="28">
        <f t="shared" si="2"/>
        <v>41020</v>
      </c>
      <c r="B16" s="11">
        <f t="shared" si="0"/>
        <v>0</v>
      </c>
      <c r="C16" s="27" t="str">
        <f t="shared" si="1"/>
        <v>Thailande</v>
      </c>
      <c r="D16" s="27"/>
      <c r="E16" s="25"/>
      <c r="F16" s="24"/>
      <c r="G16" s="26"/>
      <c r="H16" s="11">
        <v>58050</v>
      </c>
    </row>
    <row r="17" spans="1:8" s="15" customFormat="1" ht="24.75" customHeight="1">
      <c r="A17" s="28">
        <f t="shared" si="2"/>
        <v>41021</v>
      </c>
      <c r="B17" s="11">
        <f t="shared" si="0"/>
        <v>0</v>
      </c>
      <c r="C17" s="27" t="str">
        <f t="shared" si="1"/>
        <v>Thailande</v>
      </c>
      <c r="D17" s="27"/>
      <c r="E17" s="25"/>
      <c r="F17" s="24"/>
      <c r="G17" s="26"/>
      <c r="H17" s="11">
        <v>58050</v>
      </c>
    </row>
    <row r="18" spans="1:8" s="15" customFormat="1" ht="39" customHeight="1">
      <c r="A18" s="28">
        <f t="shared" si="2"/>
        <v>41022</v>
      </c>
      <c r="B18" s="11">
        <f t="shared" si="0"/>
        <v>322</v>
      </c>
      <c r="C18" s="27" t="str">
        <f t="shared" si="1"/>
        <v>Thailande</v>
      </c>
      <c r="D18" s="27" t="s">
        <v>484</v>
      </c>
      <c r="E18" s="25" t="s">
        <v>485</v>
      </c>
      <c r="F18" s="24"/>
      <c r="G18" s="26" t="s">
        <v>486</v>
      </c>
      <c r="H18" s="11">
        <v>58372</v>
      </c>
    </row>
    <row r="19" spans="1:8" s="15" customFormat="1" ht="24.75" customHeight="1">
      <c r="A19" s="28">
        <f t="shared" si="2"/>
        <v>41023</v>
      </c>
      <c r="B19" s="11">
        <f t="shared" si="0"/>
        <v>336</v>
      </c>
      <c r="C19" s="27" t="str">
        <f t="shared" si="1"/>
        <v>Thailande</v>
      </c>
      <c r="D19" s="27" t="s">
        <v>487</v>
      </c>
      <c r="E19" s="25" t="s">
        <v>488</v>
      </c>
      <c r="F19" s="24"/>
      <c r="G19" s="26" t="s">
        <v>489</v>
      </c>
      <c r="H19" s="11">
        <v>58708</v>
      </c>
    </row>
    <row r="20" spans="1:8" s="15" customFormat="1" ht="24.75" customHeight="1">
      <c r="A20" s="28">
        <f t="shared" si="2"/>
        <v>41024</v>
      </c>
      <c r="B20" s="11">
        <f t="shared" si="0"/>
        <v>110</v>
      </c>
      <c r="C20" s="27" t="str">
        <f t="shared" si="1"/>
        <v>Thailande</v>
      </c>
      <c r="D20" s="27" t="s">
        <v>490</v>
      </c>
      <c r="E20" s="25" t="s">
        <v>491</v>
      </c>
      <c r="F20" s="24"/>
      <c r="G20" s="26" t="s">
        <v>492</v>
      </c>
      <c r="H20" s="11">
        <v>58818</v>
      </c>
    </row>
    <row r="21" spans="1:8" s="15" customFormat="1" ht="24.75" customHeight="1">
      <c r="A21" s="28">
        <f t="shared" si="2"/>
        <v>41025</v>
      </c>
      <c r="B21" s="11">
        <f t="shared" si="0"/>
        <v>169</v>
      </c>
      <c r="C21" s="27" t="str">
        <f t="shared" si="1"/>
        <v>Thailande</v>
      </c>
      <c r="D21" s="27" t="s">
        <v>493</v>
      </c>
      <c r="E21" s="25" t="s">
        <v>494</v>
      </c>
      <c r="F21" s="24"/>
      <c r="G21" s="26" t="s">
        <v>495</v>
      </c>
      <c r="H21" s="11">
        <v>58987</v>
      </c>
    </row>
    <row r="22" spans="1:8" s="15" customFormat="1" ht="65.25" customHeight="1">
      <c r="A22" s="28">
        <f t="shared" si="2"/>
        <v>41026</v>
      </c>
      <c r="B22" s="11">
        <f t="shared" si="0"/>
        <v>0</v>
      </c>
      <c r="C22" s="27" t="str">
        <f t="shared" si="1"/>
        <v>Thailande</v>
      </c>
      <c r="D22" s="27"/>
      <c r="E22" s="25"/>
      <c r="F22" s="24"/>
      <c r="G22" s="26"/>
      <c r="H22" s="11">
        <v>58987</v>
      </c>
    </row>
    <row r="23" spans="1:8" s="15" customFormat="1" ht="25.5">
      <c r="A23" s="28">
        <f t="shared" si="2"/>
        <v>41027</v>
      </c>
      <c r="B23" s="11">
        <f t="shared" si="0"/>
        <v>385</v>
      </c>
      <c r="C23" s="27" t="str">
        <f t="shared" si="1"/>
        <v>Thailande</v>
      </c>
      <c r="D23" s="27" t="s">
        <v>496</v>
      </c>
      <c r="E23" s="25" t="s">
        <v>497</v>
      </c>
      <c r="F23" s="24"/>
      <c r="G23" s="26" t="s">
        <v>498</v>
      </c>
      <c r="H23" s="11">
        <v>59372</v>
      </c>
    </row>
    <row r="24" spans="1:8" s="15" customFormat="1" ht="25.5">
      <c r="A24" s="28">
        <f t="shared" si="2"/>
        <v>41028</v>
      </c>
      <c r="B24" s="11">
        <f t="shared" si="0"/>
        <v>59</v>
      </c>
      <c r="C24" s="27" t="str">
        <f t="shared" si="1"/>
        <v>Thailande</v>
      </c>
      <c r="D24" s="27" t="s">
        <v>499</v>
      </c>
      <c r="E24" s="25"/>
      <c r="F24" s="24"/>
      <c r="G24" s="26" t="s">
        <v>500</v>
      </c>
      <c r="H24" s="11">
        <v>59431</v>
      </c>
    </row>
    <row r="25" spans="1:8" s="15" customFormat="1" ht="25.5">
      <c r="A25" s="28">
        <f t="shared" si="2"/>
        <v>41029</v>
      </c>
      <c r="B25" s="11">
        <f t="shared" si="0"/>
        <v>74</v>
      </c>
      <c r="C25" s="27" t="str">
        <f t="shared" si="1"/>
        <v>Thailande</v>
      </c>
      <c r="D25" s="27" t="s">
        <v>501</v>
      </c>
      <c r="E25" s="25" t="s">
        <v>502</v>
      </c>
      <c r="F25" s="24"/>
      <c r="G25" s="26" t="s">
        <v>503</v>
      </c>
      <c r="H25" s="11">
        <v>59505</v>
      </c>
    </row>
    <row r="26" spans="1:8" s="15" customFormat="1" ht="25.5">
      <c r="A26" s="28">
        <f t="shared" si="2"/>
        <v>41030</v>
      </c>
      <c r="B26" s="11">
        <f t="shared" si="0"/>
        <v>165</v>
      </c>
      <c r="C26" s="27" t="str">
        <f t="shared" si="1"/>
        <v>Thailande</v>
      </c>
      <c r="D26" s="27" t="s">
        <v>504</v>
      </c>
      <c r="E26" s="25" t="s">
        <v>505</v>
      </c>
      <c r="F26" s="24"/>
      <c r="G26" s="26" t="s">
        <v>506</v>
      </c>
      <c r="H26" s="11">
        <v>59670</v>
      </c>
    </row>
    <row r="27" spans="1:8" s="15" customFormat="1" ht="12.75">
      <c r="A27" s="28">
        <f t="shared" si="2"/>
        <v>41031</v>
      </c>
      <c r="B27" s="11">
        <f t="shared" si="0"/>
        <v>0</v>
      </c>
      <c r="C27" s="27" t="str">
        <f t="shared" si="1"/>
        <v>Thailande</v>
      </c>
      <c r="D27" s="27" t="s">
        <v>507</v>
      </c>
      <c r="E27" s="25" t="s">
        <v>508</v>
      </c>
      <c r="F27" s="24"/>
      <c r="G27" s="26"/>
      <c r="H27" s="11">
        <f>H26</f>
        <v>59670</v>
      </c>
    </row>
    <row r="28" spans="1:8" s="15" customFormat="1" ht="12.75">
      <c r="A28" s="28">
        <f t="shared" si="2"/>
        <v>41032</v>
      </c>
      <c r="B28" s="11">
        <f t="shared" si="0"/>
        <v>0</v>
      </c>
      <c r="C28" s="27" t="str">
        <f t="shared" si="1"/>
        <v>Thailande</v>
      </c>
      <c r="D28" s="27"/>
      <c r="E28" s="25"/>
      <c r="F28" s="24"/>
      <c r="G28" s="26"/>
      <c r="H28" s="11">
        <f>H27</f>
        <v>59670</v>
      </c>
    </row>
    <row r="29" spans="1:8" s="15" customFormat="1" ht="25.5">
      <c r="A29" s="28">
        <f t="shared" si="2"/>
        <v>41033</v>
      </c>
      <c r="B29" s="11">
        <f t="shared" si="0"/>
        <v>160</v>
      </c>
      <c r="C29" s="27" t="str">
        <f t="shared" si="1"/>
        <v>Thailande</v>
      </c>
      <c r="D29" s="27" t="s">
        <v>509</v>
      </c>
      <c r="E29" s="25" t="s">
        <v>510</v>
      </c>
      <c r="F29" s="24"/>
      <c r="G29" s="26" t="s">
        <v>511</v>
      </c>
      <c r="H29" s="11">
        <v>59830</v>
      </c>
    </row>
    <row r="30" spans="1:8" s="15" customFormat="1" ht="25.5">
      <c r="A30" s="28">
        <f t="shared" si="2"/>
        <v>41034</v>
      </c>
      <c r="B30" s="11">
        <f t="shared" si="0"/>
        <v>170</v>
      </c>
      <c r="C30" s="27" t="str">
        <f t="shared" si="1"/>
        <v>Thailande</v>
      </c>
      <c r="D30" s="12" t="s">
        <v>512</v>
      </c>
      <c r="E30" s="13" t="s">
        <v>513</v>
      </c>
      <c r="F30" s="24"/>
      <c r="G30" s="14" t="s">
        <v>514</v>
      </c>
      <c r="H30" s="11">
        <v>60000</v>
      </c>
    </row>
    <row r="31" spans="1:8" s="15" customFormat="1" ht="25.5">
      <c r="A31" s="28">
        <f t="shared" si="2"/>
        <v>41035</v>
      </c>
      <c r="B31" s="11">
        <f t="shared" si="0"/>
        <v>242</v>
      </c>
      <c r="C31" s="27" t="str">
        <f t="shared" si="1"/>
        <v>Thailande</v>
      </c>
      <c r="D31" s="12" t="s">
        <v>515</v>
      </c>
      <c r="E31" s="13" t="s">
        <v>516</v>
      </c>
      <c r="F31" s="24"/>
      <c r="G31" s="14" t="s">
        <v>517</v>
      </c>
      <c r="H31" s="11">
        <v>60242</v>
      </c>
    </row>
    <row r="32" spans="1:8" s="15" customFormat="1" ht="25.5">
      <c r="A32" s="28">
        <f t="shared" si="2"/>
        <v>41036</v>
      </c>
      <c r="B32" s="11">
        <f t="shared" si="0"/>
        <v>74</v>
      </c>
      <c r="C32" s="27" t="str">
        <f t="shared" si="1"/>
        <v>Thailande</v>
      </c>
      <c r="D32" s="12" t="s">
        <v>518</v>
      </c>
      <c r="E32" s="13" t="s">
        <v>519</v>
      </c>
      <c r="F32" s="24"/>
      <c r="G32" s="14" t="s">
        <v>520</v>
      </c>
      <c r="H32" s="11">
        <v>60316</v>
      </c>
    </row>
    <row r="33" spans="1:8" s="15" customFormat="1" ht="25.5">
      <c r="A33" s="28">
        <f t="shared" si="2"/>
        <v>41037</v>
      </c>
      <c r="B33" s="11">
        <f t="shared" si="0"/>
        <v>71</v>
      </c>
      <c r="C33" s="27" t="str">
        <f t="shared" si="1"/>
        <v>Thailande</v>
      </c>
      <c r="D33" s="12" t="s">
        <v>521</v>
      </c>
      <c r="E33" s="13" t="s">
        <v>522</v>
      </c>
      <c r="F33" s="24"/>
      <c r="G33" s="18" t="s">
        <v>523</v>
      </c>
      <c r="H33" s="19">
        <v>60387</v>
      </c>
    </row>
    <row r="34" spans="1:8" s="15" customFormat="1" ht="25.5">
      <c r="A34" s="28">
        <f t="shared" si="2"/>
        <v>41038</v>
      </c>
      <c r="B34" s="11">
        <f t="shared" si="0"/>
        <v>33</v>
      </c>
      <c r="C34" s="27" t="str">
        <f t="shared" si="1"/>
        <v>Thailande</v>
      </c>
      <c r="D34" s="12" t="s">
        <v>524</v>
      </c>
      <c r="E34" s="13" t="s">
        <v>525</v>
      </c>
      <c r="F34" s="24"/>
      <c r="G34" s="14" t="s">
        <v>526</v>
      </c>
      <c r="H34" s="11">
        <v>60420</v>
      </c>
    </row>
    <row r="35" spans="1:8" s="15" customFormat="1" ht="24.75" customHeight="1">
      <c r="A35" s="28">
        <f t="shared" si="2"/>
        <v>41039</v>
      </c>
      <c r="B35" s="11">
        <f t="shared" si="0"/>
        <v>100</v>
      </c>
      <c r="C35" s="27" t="str">
        <f t="shared" si="1"/>
        <v>Thailande</v>
      </c>
      <c r="D35" s="12" t="s">
        <v>527</v>
      </c>
      <c r="E35" s="13" t="s">
        <v>528</v>
      </c>
      <c r="F35" s="24"/>
      <c r="G35" s="14" t="s">
        <v>529</v>
      </c>
      <c r="H35" s="11">
        <v>60520</v>
      </c>
    </row>
    <row r="36" spans="1:8" s="15" customFormat="1" ht="49.5" customHeight="1">
      <c r="A36" s="28">
        <f t="shared" si="2"/>
        <v>41040</v>
      </c>
      <c r="B36" s="11">
        <f t="shared" si="0"/>
        <v>50</v>
      </c>
      <c r="C36" s="27" t="s">
        <v>530</v>
      </c>
      <c r="D36" s="12" t="s">
        <v>531</v>
      </c>
      <c r="E36" s="13" t="s">
        <v>532</v>
      </c>
      <c r="F36" s="24"/>
      <c r="G36" s="14" t="s">
        <v>533</v>
      </c>
      <c r="H36" s="11">
        <v>60570</v>
      </c>
    </row>
    <row r="37" spans="1:8" s="15" customFormat="1" ht="24.75" customHeight="1">
      <c r="A37" s="28">
        <f t="shared" si="2"/>
        <v>41041</v>
      </c>
      <c r="B37" s="11">
        <f t="shared" si="0"/>
        <v>230</v>
      </c>
      <c r="C37" s="27" t="str">
        <f t="shared" si="1"/>
        <v>Laos</v>
      </c>
      <c r="D37" s="12" t="s">
        <v>534</v>
      </c>
      <c r="E37" s="13" t="s">
        <v>535</v>
      </c>
      <c r="F37" s="24"/>
      <c r="G37" s="14" t="s">
        <v>536</v>
      </c>
      <c r="H37" s="11">
        <v>60800</v>
      </c>
    </row>
    <row r="38" spans="1:8" s="15" customFormat="1" ht="39.75" customHeight="1">
      <c r="A38" s="28">
        <f t="shared" si="2"/>
        <v>41042</v>
      </c>
      <c r="B38" s="11">
        <f t="shared" si="0"/>
        <v>241</v>
      </c>
      <c r="C38" s="27" t="str">
        <f t="shared" si="1"/>
        <v>Laos</v>
      </c>
      <c r="D38" s="12" t="s">
        <v>537</v>
      </c>
      <c r="E38" s="13" t="s">
        <v>538</v>
      </c>
      <c r="F38" s="24"/>
      <c r="G38" s="14" t="s">
        <v>541</v>
      </c>
      <c r="H38" s="11">
        <f>61118-77</f>
        <v>61041</v>
      </c>
    </row>
    <row r="39" spans="1:8" s="15" customFormat="1" ht="24.75" customHeight="1">
      <c r="A39" s="28">
        <f t="shared" si="2"/>
        <v>41043</v>
      </c>
      <c r="B39" s="11">
        <f t="shared" si="0"/>
        <v>0</v>
      </c>
      <c r="C39" s="27" t="str">
        <f t="shared" si="1"/>
        <v>Laos</v>
      </c>
      <c r="D39" s="12"/>
      <c r="E39" s="13"/>
      <c r="F39" s="24"/>
      <c r="G39" s="14"/>
      <c r="H39" s="11">
        <v>61041</v>
      </c>
    </row>
    <row r="40" spans="1:8" s="15" customFormat="1" ht="24.75" customHeight="1">
      <c r="A40" s="28">
        <f t="shared" si="2"/>
        <v>41044</v>
      </c>
      <c r="B40" s="11">
        <f t="shared" si="0"/>
        <v>0</v>
      </c>
      <c r="C40" s="27" t="str">
        <f t="shared" si="1"/>
        <v>Laos</v>
      </c>
      <c r="D40" s="12"/>
      <c r="E40" s="13"/>
      <c r="F40" s="24"/>
      <c r="G40" s="14"/>
      <c r="H40" s="11">
        <v>61041</v>
      </c>
    </row>
    <row r="41" spans="1:8" s="15" customFormat="1" ht="49.5" customHeight="1">
      <c r="A41" s="28">
        <f t="shared" si="2"/>
        <v>41045</v>
      </c>
      <c r="B41" s="11">
        <f t="shared" si="0"/>
        <v>77</v>
      </c>
      <c r="C41" s="27" t="str">
        <f t="shared" si="1"/>
        <v>Laos</v>
      </c>
      <c r="D41" s="12" t="s">
        <v>537</v>
      </c>
      <c r="E41" s="13" t="s">
        <v>539</v>
      </c>
      <c r="F41" s="24"/>
      <c r="G41" s="14" t="s">
        <v>540</v>
      </c>
      <c r="H41" s="11">
        <v>61118</v>
      </c>
    </row>
    <row r="42" spans="1:8" s="15" customFormat="1" ht="24.75" customHeight="1">
      <c r="A42" s="28">
        <f t="shared" si="2"/>
        <v>41046</v>
      </c>
      <c r="B42" s="11">
        <f t="shared" si="0"/>
        <v>160</v>
      </c>
      <c r="C42" s="27" t="str">
        <f t="shared" si="1"/>
        <v>Laos</v>
      </c>
      <c r="D42" s="12" t="s">
        <v>542</v>
      </c>
      <c r="E42" s="13" t="s">
        <v>543</v>
      </c>
      <c r="F42" s="24"/>
      <c r="G42" s="14" t="s">
        <v>546</v>
      </c>
      <c r="H42" s="11">
        <v>61278</v>
      </c>
    </row>
    <row r="43" spans="1:8" s="15" customFormat="1" ht="24.75" customHeight="1">
      <c r="A43" s="28">
        <f t="shared" si="2"/>
        <v>41047</v>
      </c>
      <c r="B43" s="11">
        <f t="shared" si="0"/>
        <v>0</v>
      </c>
      <c r="C43" s="27" t="str">
        <f t="shared" si="1"/>
        <v>Laos</v>
      </c>
      <c r="D43" s="12"/>
      <c r="E43" s="13"/>
      <c r="F43" s="24"/>
      <c r="G43" s="14"/>
      <c r="H43" s="11">
        <v>61278</v>
      </c>
    </row>
    <row r="44" spans="1:8" s="15" customFormat="1" ht="24.75" customHeight="1">
      <c r="A44" s="28">
        <f t="shared" si="2"/>
        <v>41048</v>
      </c>
      <c r="B44" s="11">
        <f t="shared" si="0"/>
        <v>0</v>
      </c>
      <c r="C44" s="27" t="str">
        <f t="shared" si="1"/>
        <v>Laos</v>
      </c>
      <c r="D44" s="12"/>
      <c r="E44" s="13"/>
      <c r="F44" s="24"/>
      <c r="G44" s="14"/>
      <c r="H44" s="11">
        <v>61278</v>
      </c>
    </row>
    <row r="45" spans="1:8" s="15" customFormat="1" ht="24.75" customHeight="1">
      <c r="A45" s="28">
        <f t="shared" si="2"/>
        <v>41049</v>
      </c>
      <c r="B45" s="11">
        <f t="shared" si="0"/>
        <v>0</v>
      </c>
      <c r="C45" s="27" t="str">
        <f t="shared" si="1"/>
        <v>Laos</v>
      </c>
      <c r="D45" s="12"/>
      <c r="E45" s="13"/>
      <c r="F45" s="24"/>
      <c r="G45" s="14"/>
      <c r="H45" s="11">
        <v>61278</v>
      </c>
    </row>
    <row r="46" spans="1:8" s="15" customFormat="1" ht="24.75" customHeight="1">
      <c r="A46" s="28">
        <f t="shared" si="2"/>
        <v>41050</v>
      </c>
      <c r="B46" s="11">
        <f t="shared" si="0"/>
        <v>0</v>
      </c>
      <c r="C46" s="27" t="str">
        <f t="shared" si="1"/>
        <v>Laos</v>
      </c>
      <c r="D46" s="12"/>
      <c r="E46" s="13"/>
      <c r="F46" s="24"/>
      <c r="G46" s="14"/>
      <c r="H46" s="11">
        <v>61278</v>
      </c>
    </row>
    <row r="47" spans="1:8" s="15" customFormat="1" ht="24.75" customHeight="1">
      <c r="A47" s="28">
        <f t="shared" si="2"/>
        <v>41051</v>
      </c>
      <c r="B47" s="11">
        <f t="shared" si="0"/>
        <v>142</v>
      </c>
      <c r="C47" s="27" t="str">
        <f t="shared" si="1"/>
        <v>Laos</v>
      </c>
      <c r="D47" s="12" t="s">
        <v>544</v>
      </c>
      <c r="E47" s="13" t="s">
        <v>545</v>
      </c>
      <c r="F47" s="24"/>
      <c r="G47" s="14" t="s">
        <v>547</v>
      </c>
      <c r="H47" s="11">
        <v>61420</v>
      </c>
    </row>
    <row r="48" spans="1:8" s="15" customFormat="1" ht="24.75" customHeight="1">
      <c r="A48" s="28">
        <f t="shared" si="2"/>
        <v>41052</v>
      </c>
      <c r="B48" s="11">
        <f t="shared" si="0"/>
        <v>0</v>
      </c>
      <c r="C48" s="27" t="str">
        <f t="shared" si="1"/>
        <v>Laos</v>
      </c>
      <c r="D48" s="12"/>
      <c r="E48" s="13"/>
      <c r="F48" s="24"/>
      <c r="G48" s="14"/>
      <c r="H48" s="11">
        <v>61420</v>
      </c>
    </row>
    <row r="49" spans="1:8" s="15" customFormat="1" ht="24.75" customHeight="1">
      <c r="A49" s="28">
        <f t="shared" si="2"/>
        <v>41053</v>
      </c>
      <c r="B49" s="11">
        <f t="shared" si="0"/>
        <v>87</v>
      </c>
      <c r="C49" s="27" t="str">
        <f t="shared" si="1"/>
        <v>Laos</v>
      </c>
      <c r="D49" s="12" t="s">
        <v>548</v>
      </c>
      <c r="E49" s="13" t="s">
        <v>549</v>
      </c>
      <c r="F49" s="24"/>
      <c r="G49" s="14" t="s">
        <v>550</v>
      </c>
      <c r="H49" s="11">
        <f>61467+40</f>
        <v>61507</v>
      </c>
    </row>
    <row r="50" spans="1:8" s="15" customFormat="1" ht="24.75" customHeight="1">
      <c r="A50" s="28">
        <f t="shared" si="2"/>
        <v>41054</v>
      </c>
      <c r="B50" s="11">
        <f t="shared" si="0"/>
        <v>0</v>
      </c>
      <c r="C50" s="27" t="str">
        <f t="shared" si="1"/>
        <v>Laos</v>
      </c>
      <c r="D50" s="12"/>
      <c r="E50" s="13"/>
      <c r="F50" s="24"/>
      <c r="G50" s="14"/>
      <c r="H50" s="11">
        <v>61507</v>
      </c>
    </row>
    <row r="51" spans="1:8" s="15" customFormat="1" ht="24.75" customHeight="1">
      <c r="A51" s="28">
        <f t="shared" si="2"/>
        <v>41055</v>
      </c>
      <c r="B51" s="11">
        <f t="shared" si="0"/>
        <v>0</v>
      </c>
      <c r="C51" s="27" t="str">
        <f t="shared" si="1"/>
        <v>Laos</v>
      </c>
      <c r="D51" s="12"/>
      <c r="E51" s="13"/>
      <c r="F51" s="24"/>
      <c r="G51" s="14"/>
      <c r="H51" s="11">
        <v>61507</v>
      </c>
    </row>
    <row r="52" spans="1:8" s="15" customFormat="1" ht="24.75" customHeight="1">
      <c r="A52" s="28">
        <f t="shared" si="2"/>
        <v>41056</v>
      </c>
      <c r="B52" s="11">
        <f t="shared" si="0"/>
        <v>0</v>
      </c>
      <c r="C52" s="27" t="str">
        <f t="shared" si="1"/>
        <v>Laos</v>
      </c>
      <c r="D52" s="12"/>
      <c r="E52" s="13"/>
      <c r="F52" s="24"/>
      <c r="G52" s="14"/>
      <c r="H52" s="11">
        <v>61507</v>
      </c>
    </row>
    <row r="53" spans="1:8" s="15" customFormat="1" ht="24.75" customHeight="1">
      <c r="A53" s="28">
        <f t="shared" si="2"/>
        <v>41057</v>
      </c>
      <c r="B53" s="11">
        <f t="shared" si="0"/>
        <v>223</v>
      </c>
      <c r="C53" s="27" t="str">
        <f t="shared" si="1"/>
        <v>Laos</v>
      </c>
      <c r="D53" s="12" t="s">
        <v>551</v>
      </c>
      <c r="E53" s="13" t="s">
        <v>552</v>
      </c>
      <c r="F53" s="24"/>
      <c r="G53" s="14" t="s">
        <v>553</v>
      </c>
      <c r="H53" s="11">
        <v>61730</v>
      </c>
    </row>
    <row r="54" spans="1:8" s="15" customFormat="1" ht="24.75" customHeight="1">
      <c r="A54" s="28">
        <f t="shared" si="2"/>
        <v>41058</v>
      </c>
      <c r="B54" s="11">
        <f t="shared" si="0"/>
        <v>0</v>
      </c>
      <c r="C54" s="27" t="str">
        <f t="shared" si="1"/>
        <v>Laos</v>
      </c>
      <c r="D54" s="12"/>
      <c r="E54" s="13"/>
      <c r="F54" s="24"/>
      <c r="G54" s="14"/>
      <c r="H54" s="11">
        <v>61730</v>
      </c>
    </row>
    <row r="55" spans="1:8" s="15" customFormat="1" ht="24.75" customHeight="1">
      <c r="A55" s="28">
        <f t="shared" si="2"/>
        <v>41059</v>
      </c>
      <c r="B55" s="11">
        <f t="shared" si="0"/>
        <v>266</v>
      </c>
      <c r="C55" s="27" t="str">
        <f t="shared" si="1"/>
        <v>Laos</v>
      </c>
      <c r="D55" s="12" t="s">
        <v>554</v>
      </c>
      <c r="E55" s="13" t="s">
        <v>555</v>
      </c>
      <c r="F55" s="24"/>
      <c r="G55" s="14" t="s">
        <v>556</v>
      </c>
      <c r="H55" s="11">
        <v>61996</v>
      </c>
    </row>
    <row r="56" spans="1:8" s="15" customFormat="1" ht="24.75" customHeight="1">
      <c r="A56" s="28">
        <f t="shared" si="2"/>
        <v>41060</v>
      </c>
      <c r="B56" s="11">
        <f t="shared" si="0"/>
        <v>233</v>
      </c>
      <c r="C56" s="27" t="str">
        <f t="shared" si="1"/>
        <v>Laos</v>
      </c>
      <c r="D56" s="12" t="s">
        <v>557</v>
      </c>
      <c r="E56" s="13" t="s">
        <v>558</v>
      </c>
      <c r="F56" s="24"/>
      <c r="G56" s="14" t="s">
        <v>559</v>
      </c>
      <c r="H56" s="11">
        <v>62229</v>
      </c>
    </row>
    <row r="57" spans="1:8" s="15" customFormat="1" ht="24.75" customHeight="1">
      <c r="A57" s="28">
        <f t="shared" si="2"/>
        <v>41061</v>
      </c>
      <c r="B57" s="11">
        <f t="shared" si="0"/>
        <v>286</v>
      </c>
      <c r="C57" s="27" t="str">
        <f t="shared" si="1"/>
        <v>Laos</v>
      </c>
      <c r="D57" s="12" t="s">
        <v>560</v>
      </c>
      <c r="E57" s="13" t="s">
        <v>561</v>
      </c>
      <c r="F57" s="24"/>
      <c r="G57" s="14" t="s">
        <v>562</v>
      </c>
      <c r="H57" s="11">
        <v>62515</v>
      </c>
    </row>
    <row r="58" spans="1:8" s="15" customFormat="1" ht="24.75" customHeight="1">
      <c r="A58" s="28">
        <f t="shared" si="2"/>
        <v>41062</v>
      </c>
      <c r="B58" s="11">
        <f t="shared" si="0"/>
        <v>0</v>
      </c>
      <c r="C58" s="27" t="str">
        <f t="shared" si="1"/>
        <v>Laos</v>
      </c>
      <c r="D58" s="12"/>
      <c r="E58" s="13"/>
      <c r="F58" s="24"/>
      <c r="G58" s="14"/>
      <c r="H58" s="11">
        <v>62515</v>
      </c>
    </row>
    <row r="59" spans="1:8" s="15" customFormat="1" ht="24.75" customHeight="1">
      <c r="A59" s="28">
        <f t="shared" si="2"/>
        <v>41063</v>
      </c>
      <c r="B59" s="11">
        <f t="shared" si="0"/>
        <v>0</v>
      </c>
      <c r="C59" s="27" t="str">
        <f t="shared" si="1"/>
        <v>Laos</v>
      </c>
      <c r="D59" s="12"/>
      <c r="E59" s="13"/>
      <c r="F59" s="24"/>
      <c r="G59" s="14"/>
      <c r="H59" s="11">
        <v>62515</v>
      </c>
    </row>
    <row r="60" spans="1:8" s="15" customFormat="1" ht="24.75" customHeight="1">
      <c r="A60" s="28">
        <f t="shared" si="2"/>
        <v>41064</v>
      </c>
      <c r="B60" s="11">
        <f t="shared" si="0"/>
        <v>185</v>
      </c>
      <c r="C60" s="27" t="str">
        <f t="shared" si="1"/>
        <v>Laos</v>
      </c>
      <c r="D60" s="12" t="s">
        <v>563</v>
      </c>
      <c r="E60" s="13" t="s">
        <v>564</v>
      </c>
      <c r="F60" s="24"/>
      <c r="G60" s="14" t="s">
        <v>565</v>
      </c>
      <c r="H60" s="11">
        <v>62700</v>
      </c>
    </row>
    <row r="61" spans="1:8" s="15" customFormat="1" ht="24.75" customHeight="1">
      <c r="A61" s="28">
        <f t="shared" si="2"/>
        <v>41065</v>
      </c>
      <c r="B61" s="11">
        <f t="shared" si="0"/>
        <v>195</v>
      </c>
      <c r="C61" s="27" t="str">
        <f t="shared" si="1"/>
        <v>Laos</v>
      </c>
      <c r="D61" s="12" t="s">
        <v>566</v>
      </c>
      <c r="E61" s="13" t="s">
        <v>567</v>
      </c>
      <c r="F61" s="24"/>
      <c r="G61" s="14" t="s">
        <v>568</v>
      </c>
      <c r="H61" s="11">
        <v>62895</v>
      </c>
    </row>
    <row r="62" spans="1:8" s="15" customFormat="1" ht="24.75" customHeight="1">
      <c r="A62" s="28">
        <f t="shared" si="2"/>
        <v>41066</v>
      </c>
      <c r="B62" s="11">
        <f t="shared" si="0"/>
        <v>16</v>
      </c>
      <c r="C62" s="27" t="str">
        <f t="shared" si="1"/>
        <v>Laos</v>
      </c>
      <c r="D62" s="12" t="s">
        <v>569</v>
      </c>
      <c r="E62" s="13" t="s">
        <v>570</v>
      </c>
      <c r="F62" s="24"/>
      <c r="G62" s="14" t="s">
        <v>571</v>
      </c>
      <c r="H62" s="11">
        <v>62911</v>
      </c>
    </row>
    <row r="63" spans="1:8" s="15" customFormat="1" ht="24.75" customHeight="1">
      <c r="A63" s="28">
        <f t="shared" si="2"/>
        <v>41067</v>
      </c>
      <c r="B63" s="11">
        <f t="shared" si="0"/>
        <v>217</v>
      </c>
      <c r="C63" s="27" t="s">
        <v>578</v>
      </c>
      <c r="D63" s="12" t="s">
        <v>572</v>
      </c>
      <c r="E63" s="13" t="s">
        <v>573</v>
      </c>
      <c r="F63" s="24"/>
      <c r="G63" s="14" t="s">
        <v>574</v>
      </c>
      <c r="H63" s="11">
        <v>63128</v>
      </c>
    </row>
    <row r="64" spans="1:8" s="15" customFormat="1" ht="24.75" customHeight="1">
      <c r="A64" s="28">
        <f t="shared" si="2"/>
        <v>41068</v>
      </c>
      <c r="B64" s="11">
        <f t="shared" si="0"/>
        <v>200</v>
      </c>
      <c r="C64" s="27" t="str">
        <f t="shared" si="1"/>
        <v>Cambodge</v>
      </c>
      <c r="D64" s="12" t="s">
        <v>575</v>
      </c>
      <c r="E64" s="13" t="s">
        <v>576</v>
      </c>
      <c r="F64" s="24"/>
      <c r="G64" s="14" t="s">
        <v>577</v>
      </c>
      <c r="H64" s="11">
        <v>63328</v>
      </c>
    </row>
    <row r="65" spans="1:8" s="15" customFormat="1" ht="24.75" customHeight="1">
      <c r="A65" s="28">
        <f t="shared" si="2"/>
        <v>41069</v>
      </c>
      <c r="B65" s="11">
        <f t="shared" si="0"/>
        <v>162</v>
      </c>
      <c r="C65" s="27" t="str">
        <f t="shared" si="1"/>
        <v>Cambodge</v>
      </c>
      <c r="D65" s="12" t="s">
        <v>579</v>
      </c>
      <c r="E65" s="13" t="s">
        <v>580</v>
      </c>
      <c r="F65" s="24" t="s">
        <v>581</v>
      </c>
      <c r="G65" s="14"/>
      <c r="H65" s="11">
        <v>63490</v>
      </c>
    </row>
    <row r="66" spans="1:8" s="15" customFormat="1" ht="24.75" customHeight="1">
      <c r="A66" s="28">
        <f t="shared" si="2"/>
        <v>41070</v>
      </c>
      <c r="B66" s="11">
        <f t="shared" si="0"/>
        <v>0</v>
      </c>
      <c r="C66" s="27" t="str">
        <f t="shared" si="1"/>
        <v>Cambodge</v>
      </c>
      <c r="D66" s="12"/>
      <c r="E66" s="13"/>
      <c r="F66" s="24"/>
      <c r="G66" s="14"/>
      <c r="H66" s="11">
        <v>63490</v>
      </c>
    </row>
    <row r="67" spans="1:8" s="15" customFormat="1" ht="24.75" customHeight="1">
      <c r="A67" s="28">
        <f t="shared" si="2"/>
        <v>41071</v>
      </c>
      <c r="B67" s="11">
        <f t="shared" si="0"/>
        <v>74</v>
      </c>
      <c r="C67" s="27" t="str">
        <f t="shared" si="1"/>
        <v>Cambodge</v>
      </c>
      <c r="D67" s="12" t="s">
        <v>582</v>
      </c>
      <c r="E67" s="13" t="s">
        <v>583</v>
      </c>
      <c r="F67" s="24"/>
      <c r="G67" s="14" t="s">
        <v>584</v>
      </c>
      <c r="H67" s="11">
        <v>63564</v>
      </c>
    </row>
    <row r="68" spans="1:8" s="15" customFormat="1" ht="24.75" customHeight="1">
      <c r="A68" s="28">
        <f t="shared" si="2"/>
        <v>41072</v>
      </c>
      <c r="B68" s="11">
        <f t="shared" si="0"/>
        <v>159</v>
      </c>
      <c r="C68" s="27" t="str">
        <f t="shared" si="1"/>
        <v>Cambodge</v>
      </c>
      <c r="D68" s="12" t="s">
        <v>585</v>
      </c>
      <c r="E68" s="13" t="s">
        <v>586</v>
      </c>
      <c r="F68" s="24"/>
      <c r="G68" s="14" t="s">
        <v>587</v>
      </c>
      <c r="H68" s="11">
        <v>63723</v>
      </c>
    </row>
    <row r="69" spans="1:8" s="15" customFormat="1" ht="24.75" customHeight="1">
      <c r="A69" s="28">
        <f t="shared" si="2"/>
        <v>41073</v>
      </c>
      <c r="B69" s="11">
        <f t="shared" si="0"/>
        <v>0</v>
      </c>
      <c r="C69" s="27" t="str">
        <f t="shared" si="1"/>
        <v>Cambodge</v>
      </c>
      <c r="D69" s="12"/>
      <c r="E69" s="13"/>
      <c r="F69" s="24"/>
      <c r="G69" s="14"/>
      <c r="H69" s="11">
        <v>63723</v>
      </c>
    </row>
    <row r="70" spans="1:8" s="15" customFormat="1" ht="24.75" customHeight="1">
      <c r="A70" s="28">
        <f t="shared" si="2"/>
        <v>41074</v>
      </c>
      <c r="B70" s="11">
        <f t="shared" si="0"/>
        <v>0</v>
      </c>
      <c r="C70" s="27" t="str">
        <f t="shared" si="1"/>
        <v>Cambodge</v>
      </c>
      <c r="D70" s="12"/>
      <c r="E70" s="13"/>
      <c r="F70" s="24"/>
      <c r="G70" s="14"/>
      <c r="H70" s="11">
        <v>63723</v>
      </c>
    </row>
    <row r="71" spans="1:8" s="15" customFormat="1" ht="24.75" customHeight="1">
      <c r="A71" s="28">
        <f t="shared" si="2"/>
        <v>41075</v>
      </c>
      <c r="B71" s="11">
        <f t="shared" si="0"/>
        <v>113</v>
      </c>
      <c r="C71" s="27" t="str">
        <f t="shared" si="1"/>
        <v>Cambodge</v>
      </c>
      <c r="D71" s="21" t="s">
        <v>588</v>
      </c>
      <c r="E71" s="13" t="s">
        <v>589</v>
      </c>
      <c r="F71" s="24"/>
      <c r="G71" s="14" t="s">
        <v>590</v>
      </c>
      <c r="H71" s="11">
        <v>63836</v>
      </c>
    </row>
    <row r="72" spans="1:8" s="15" customFormat="1" ht="24.75" customHeight="1">
      <c r="A72" s="28">
        <f t="shared" si="2"/>
        <v>41076</v>
      </c>
      <c r="B72" s="11">
        <f aca="true" t="shared" si="3" ref="B72:B81">H72-H71</f>
        <v>0</v>
      </c>
      <c r="C72" s="27" t="str">
        <f t="shared" si="1"/>
        <v>Cambodge</v>
      </c>
      <c r="D72" s="12"/>
      <c r="E72" s="13"/>
      <c r="F72" s="24"/>
      <c r="G72" s="14"/>
      <c r="H72" s="11">
        <v>63836</v>
      </c>
    </row>
    <row r="73" spans="1:8" s="15" customFormat="1" ht="24.75" customHeight="1">
      <c r="A73" s="28">
        <f aca="true" t="shared" si="4" ref="A73:A136">A72+1</f>
        <v>41077</v>
      </c>
      <c r="B73" s="11">
        <f t="shared" si="3"/>
        <v>140</v>
      </c>
      <c r="C73" s="27" t="str">
        <f aca="true" t="shared" si="5" ref="C73:C136">C72</f>
        <v>Cambodge</v>
      </c>
      <c r="D73" s="12" t="s">
        <v>591</v>
      </c>
      <c r="E73" s="13" t="s">
        <v>592</v>
      </c>
      <c r="F73" s="24"/>
      <c r="G73" s="14" t="s">
        <v>593</v>
      </c>
      <c r="H73" s="11">
        <v>63976</v>
      </c>
    </row>
    <row r="74" spans="1:8" s="15" customFormat="1" ht="24.75" customHeight="1">
      <c r="A74" s="28">
        <f t="shared" si="4"/>
        <v>41078</v>
      </c>
      <c r="B74" s="11">
        <f t="shared" si="3"/>
        <v>0</v>
      </c>
      <c r="C74" s="27" t="str">
        <f t="shared" si="5"/>
        <v>Cambodge</v>
      </c>
      <c r="D74" s="12"/>
      <c r="E74" s="13"/>
      <c r="F74" s="24"/>
      <c r="G74" s="14"/>
      <c r="H74" s="11">
        <v>63976</v>
      </c>
    </row>
    <row r="75" spans="1:8" s="15" customFormat="1" ht="24.75" customHeight="1">
      <c r="A75" s="28">
        <f t="shared" si="4"/>
        <v>41079</v>
      </c>
      <c r="B75" s="11">
        <f t="shared" si="3"/>
        <v>0</v>
      </c>
      <c r="C75" s="27" t="str">
        <f t="shared" si="5"/>
        <v>Cambodge</v>
      </c>
      <c r="D75" s="12"/>
      <c r="E75" s="13"/>
      <c r="F75" s="24"/>
      <c r="G75" s="14"/>
      <c r="H75" s="11">
        <v>63976</v>
      </c>
    </row>
    <row r="76" spans="1:8" s="15" customFormat="1" ht="24.75" customHeight="1">
      <c r="A76" s="28">
        <f t="shared" si="4"/>
        <v>41080</v>
      </c>
      <c r="B76" s="11">
        <f t="shared" si="3"/>
        <v>0</v>
      </c>
      <c r="C76" s="27" t="str">
        <f t="shared" si="5"/>
        <v>Cambodge</v>
      </c>
      <c r="D76" s="12"/>
      <c r="E76" s="13"/>
      <c r="F76" s="24"/>
      <c r="G76" s="14"/>
      <c r="H76" s="11">
        <v>63976</v>
      </c>
    </row>
    <row r="77" spans="1:8" s="15" customFormat="1" ht="24.75" customHeight="1">
      <c r="A77" s="28">
        <f t="shared" si="4"/>
        <v>41081</v>
      </c>
      <c r="B77" s="11">
        <f t="shared" si="3"/>
        <v>89</v>
      </c>
      <c r="C77" s="27" t="str">
        <f t="shared" si="5"/>
        <v>Cambodge</v>
      </c>
      <c r="D77" s="12" t="s">
        <v>594</v>
      </c>
      <c r="E77" s="13" t="s">
        <v>595</v>
      </c>
      <c r="F77" s="24"/>
      <c r="G77" s="14" t="s">
        <v>596</v>
      </c>
      <c r="H77" s="11">
        <v>64065</v>
      </c>
    </row>
    <row r="78" spans="1:8" s="15" customFormat="1" ht="24.75" customHeight="1">
      <c r="A78" s="28">
        <f t="shared" si="4"/>
        <v>41082</v>
      </c>
      <c r="B78" s="11">
        <f t="shared" si="3"/>
        <v>307</v>
      </c>
      <c r="C78" s="27" t="str">
        <f t="shared" si="5"/>
        <v>Cambodge</v>
      </c>
      <c r="D78" s="12" t="s">
        <v>597</v>
      </c>
      <c r="E78" s="13" t="s">
        <v>598</v>
      </c>
      <c r="F78" s="24"/>
      <c r="G78" s="14" t="s">
        <v>599</v>
      </c>
      <c r="H78" s="11">
        <v>64372</v>
      </c>
    </row>
    <row r="79" spans="1:8" s="15" customFormat="1" ht="24.75" customHeight="1">
      <c r="A79" s="28">
        <f t="shared" si="4"/>
        <v>41083</v>
      </c>
      <c r="B79" s="11">
        <f t="shared" si="3"/>
        <v>294</v>
      </c>
      <c r="C79" s="27" t="str">
        <f t="shared" si="5"/>
        <v>Cambodge</v>
      </c>
      <c r="D79" s="12" t="s">
        <v>600</v>
      </c>
      <c r="E79" s="13" t="s">
        <v>601</v>
      </c>
      <c r="F79" s="24"/>
      <c r="G79" s="14" t="s">
        <v>602</v>
      </c>
      <c r="H79" s="11">
        <v>64666</v>
      </c>
    </row>
    <row r="80" spans="1:8" s="15" customFormat="1" ht="24.75" customHeight="1">
      <c r="A80" s="28">
        <f t="shared" si="4"/>
        <v>41084</v>
      </c>
      <c r="B80" s="11">
        <f t="shared" si="3"/>
        <v>0</v>
      </c>
      <c r="C80" s="27" t="str">
        <f t="shared" si="5"/>
        <v>Cambodge</v>
      </c>
      <c r="D80" s="12"/>
      <c r="E80" s="13"/>
      <c r="F80" s="24"/>
      <c r="G80" s="14"/>
      <c r="H80" s="11">
        <v>64666</v>
      </c>
    </row>
    <row r="81" spans="1:8" s="15" customFormat="1" ht="24.75" customHeight="1">
      <c r="A81" s="28">
        <f t="shared" si="4"/>
        <v>41085</v>
      </c>
      <c r="B81" s="11">
        <f aca="true" t="shared" si="6" ref="B81:B144">H81-H80</f>
        <v>0</v>
      </c>
      <c r="C81" s="27" t="str">
        <f t="shared" si="5"/>
        <v>Cambodge</v>
      </c>
      <c r="D81" s="12"/>
      <c r="E81" s="13"/>
      <c r="F81" s="24"/>
      <c r="G81" s="14"/>
      <c r="H81" s="11">
        <v>64666</v>
      </c>
    </row>
    <row r="82" spans="1:8" s="15" customFormat="1" ht="24.75" customHeight="1">
      <c r="A82" s="28">
        <f t="shared" si="4"/>
        <v>41086</v>
      </c>
      <c r="B82" s="11">
        <f t="shared" si="6"/>
        <v>0</v>
      </c>
      <c r="C82" s="27" t="str">
        <f t="shared" si="5"/>
        <v>Cambodge</v>
      </c>
      <c r="D82" s="12"/>
      <c r="E82" s="13"/>
      <c r="F82" s="24"/>
      <c r="G82" s="14"/>
      <c r="H82" s="11">
        <v>64666</v>
      </c>
    </row>
    <row r="83" spans="1:8" s="15" customFormat="1" ht="24.75" customHeight="1">
      <c r="A83" s="28">
        <f t="shared" si="4"/>
        <v>41087</v>
      </c>
      <c r="B83" s="11">
        <f t="shared" si="6"/>
        <v>0</v>
      </c>
      <c r="C83" s="27" t="str">
        <f t="shared" si="5"/>
        <v>Cambodge</v>
      </c>
      <c r="D83" s="12"/>
      <c r="E83" s="13"/>
      <c r="F83" s="24"/>
      <c r="G83" s="14"/>
      <c r="H83" s="11">
        <v>64666</v>
      </c>
    </row>
    <row r="84" spans="1:8" s="15" customFormat="1" ht="24.75" customHeight="1">
      <c r="A84" s="28">
        <f t="shared" si="4"/>
        <v>41088</v>
      </c>
      <c r="B84" s="11">
        <f t="shared" si="6"/>
        <v>0</v>
      </c>
      <c r="C84" s="27" t="str">
        <f t="shared" si="5"/>
        <v>Cambodge</v>
      </c>
      <c r="D84" s="12"/>
      <c r="E84" s="13"/>
      <c r="F84" s="24"/>
      <c r="G84" s="14"/>
      <c r="H84" s="11">
        <v>64666</v>
      </c>
    </row>
    <row r="85" spans="1:8" s="15" customFormat="1" ht="24.75" customHeight="1">
      <c r="A85" s="28">
        <f t="shared" si="4"/>
        <v>41089</v>
      </c>
      <c r="B85" s="11">
        <f t="shared" si="6"/>
        <v>0</v>
      </c>
      <c r="C85" s="27" t="str">
        <f t="shared" si="5"/>
        <v>Cambodge</v>
      </c>
      <c r="D85" s="12"/>
      <c r="E85" s="13"/>
      <c r="F85" s="24"/>
      <c r="G85" s="14"/>
      <c r="H85" s="11">
        <v>64666</v>
      </c>
    </row>
    <row r="86" spans="1:8" s="15" customFormat="1" ht="24.75" customHeight="1">
      <c r="A86" s="28">
        <f t="shared" si="4"/>
        <v>41090</v>
      </c>
      <c r="B86" s="11">
        <f t="shared" si="6"/>
        <v>0</v>
      </c>
      <c r="C86" s="27" t="str">
        <f t="shared" si="5"/>
        <v>Cambodge</v>
      </c>
      <c r="D86" s="12"/>
      <c r="E86" s="13"/>
      <c r="F86" s="24"/>
      <c r="G86" s="14"/>
      <c r="H86" s="11">
        <v>64666</v>
      </c>
    </row>
    <row r="87" spans="1:8" s="15" customFormat="1" ht="24.75" customHeight="1">
      <c r="A87" s="28">
        <f t="shared" si="4"/>
        <v>41091</v>
      </c>
      <c r="B87" s="11">
        <f t="shared" si="6"/>
        <v>0</v>
      </c>
      <c r="C87" s="27" t="str">
        <f t="shared" si="5"/>
        <v>Cambodge</v>
      </c>
      <c r="D87" s="12"/>
      <c r="E87" s="13"/>
      <c r="F87" s="24"/>
      <c r="G87" s="14"/>
      <c r="H87" s="11">
        <v>64666</v>
      </c>
    </row>
    <row r="88" spans="1:8" s="15" customFormat="1" ht="24.75" customHeight="1">
      <c r="A88" s="28">
        <f t="shared" si="4"/>
        <v>41092</v>
      </c>
      <c r="B88" s="11">
        <f t="shared" si="6"/>
        <v>0</v>
      </c>
      <c r="C88" s="27" t="str">
        <f t="shared" si="5"/>
        <v>Cambodge</v>
      </c>
      <c r="D88" s="12"/>
      <c r="E88" s="13"/>
      <c r="F88" s="24"/>
      <c r="G88" s="14"/>
      <c r="H88" s="11">
        <v>64666</v>
      </c>
    </row>
    <row r="89" spans="1:8" s="15" customFormat="1" ht="24.75" customHeight="1">
      <c r="A89" s="28">
        <f t="shared" si="4"/>
        <v>41093</v>
      </c>
      <c r="B89" s="11">
        <f t="shared" si="6"/>
        <v>0</v>
      </c>
      <c r="C89" s="27" t="str">
        <f t="shared" si="5"/>
        <v>Cambodge</v>
      </c>
      <c r="D89" s="12"/>
      <c r="E89" s="13"/>
      <c r="F89" s="24"/>
      <c r="G89" s="14"/>
      <c r="H89" s="11">
        <v>64666</v>
      </c>
    </row>
    <row r="90" spans="1:8" s="15" customFormat="1" ht="24.75" customHeight="1">
      <c r="A90" s="28">
        <f t="shared" si="4"/>
        <v>41094</v>
      </c>
      <c r="B90" s="11">
        <f t="shared" si="6"/>
        <v>127</v>
      </c>
      <c r="C90" s="27" t="str">
        <f t="shared" si="5"/>
        <v>Cambodge</v>
      </c>
      <c r="D90" s="12" t="s">
        <v>603</v>
      </c>
      <c r="E90" s="13" t="s">
        <v>604</v>
      </c>
      <c r="F90" s="24"/>
      <c r="G90" s="14" t="s">
        <v>605</v>
      </c>
      <c r="H90" s="11">
        <v>64793</v>
      </c>
    </row>
    <row r="91" spans="1:8" s="15" customFormat="1" ht="24.75" customHeight="1">
      <c r="A91" s="28">
        <f t="shared" si="4"/>
        <v>41095</v>
      </c>
      <c r="B91" s="11">
        <f t="shared" si="6"/>
        <v>149</v>
      </c>
      <c r="C91" s="27" t="s">
        <v>461</v>
      </c>
      <c r="D91" s="12" t="s">
        <v>606</v>
      </c>
      <c r="E91" s="13" t="s">
        <v>607</v>
      </c>
      <c r="F91" s="24"/>
      <c r="G91" s="14" t="s">
        <v>608</v>
      </c>
      <c r="H91" s="11">
        <v>64942</v>
      </c>
    </row>
    <row r="92" spans="1:8" s="15" customFormat="1" ht="24.75" customHeight="1">
      <c r="A92" s="28">
        <f t="shared" si="4"/>
        <v>41096</v>
      </c>
      <c r="B92" s="11">
        <f t="shared" si="6"/>
        <v>203</v>
      </c>
      <c r="C92" s="27" t="str">
        <f t="shared" si="5"/>
        <v>Thailande</v>
      </c>
      <c r="D92" s="12" t="s">
        <v>609</v>
      </c>
      <c r="E92" s="13" t="s">
        <v>610</v>
      </c>
      <c r="F92" s="24"/>
      <c r="G92" s="14" t="s">
        <v>611</v>
      </c>
      <c r="H92" s="11">
        <v>65145</v>
      </c>
    </row>
    <row r="93" spans="1:8" s="15" customFormat="1" ht="24.75" customHeight="1">
      <c r="A93" s="28">
        <f t="shared" si="4"/>
        <v>41097</v>
      </c>
      <c r="B93" s="11">
        <f t="shared" si="6"/>
        <v>5</v>
      </c>
      <c r="C93" s="27" t="str">
        <f t="shared" si="5"/>
        <v>Thailande</v>
      </c>
      <c r="D93" s="12" t="s">
        <v>609</v>
      </c>
      <c r="E93" s="13" t="s">
        <v>612</v>
      </c>
      <c r="F93" s="24"/>
      <c r="G93" s="14" t="s">
        <v>613</v>
      </c>
      <c r="H93" s="11">
        <v>65150</v>
      </c>
    </row>
    <row r="94" spans="1:8" s="15" customFormat="1" ht="24.75" customHeight="1">
      <c r="A94" s="28">
        <f t="shared" si="4"/>
        <v>41098</v>
      </c>
      <c r="B94" s="11">
        <f t="shared" si="6"/>
        <v>173</v>
      </c>
      <c r="C94" s="27" t="str">
        <f t="shared" si="5"/>
        <v>Thailande</v>
      </c>
      <c r="D94" s="12" t="s">
        <v>614</v>
      </c>
      <c r="E94" s="13" t="s">
        <v>615</v>
      </c>
      <c r="F94" s="24"/>
      <c r="G94" s="14" t="s">
        <v>616</v>
      </c>
      <c r="H94" s="11">
        <v>65323</v>
      </c>
    </row>
    <row r="95" spans="1:8" s="15" customFormat="1" ht="24.75" customHeight="1">
      <c r="A95" s="28">
        <f t="shared" si="4"/>
        <v>41099</v>
      </c>
      <c r="B95" s="11">
        <f t="shared" si="6"/>
        <v>523</v>
      </c>
      <c r="C95" s="27" t="str">
        <f t="shared" si="5"/>
        <v>Thailande</v>
      </c>
      <c r="D95" s="12" t="s">
        <v>617</v>
      </c>
      <c r="E95" s="13" t="s">
        <v>620</v>
      </c>
      <c r="F95" s="24"/>
      <c r="G95" s="14" t="s">
        <v>618</v>
      </c>
      <c r="H95" s="11">
        <v>65846</v>
      </c>
    </row>
    <row r="96" spans="1:8" s="15" customFormat="1" ht="24.75" customHeight="1">
      <c r="A96" s="28">
        <f t="shared" si="4"/>
        <v>41100</v>
      </c>
      <c r="B96" s="11">
        <f t="shared" si="6"/>
        <v>268</v>
      </c>
      <c r="C96" s="27" t="str">
        <f t="shared" si="5"/>
        <v>Thailande</v>
      </c>
      <c r="D96" s="12" t="s">
        <v>619</v>
      </c>
      <c r="E96" s="13" t="s">
        <v>622</v>
      </c>
      <c r="F96" s="24"/>
      <c r="G96" s="14" t="s">
        <v>621</v>
      </c>
      <c r="H96" s="11">
        <v>66114</v>
      </c>
    </row>
    <row r="97" spans="1:8" s="15" customFormat="1" ht="24.75" customHeight="1">
      <c r="A97" s="28">
        <f t="shared" si="4"/>
        <v>41101</v>
      </c>
      <c r="B97" s="11">
        <f t="shared" si="6"/>
        <v>130</v>
      </c>
      <c r="C97" s="27" t="str">
        <f t="shared" si="5"/>
        <v>Thailande</v>
      </c>
      <c r="D97" s="12" t="s">
        <v>475</v>
      </c>
      <c r="E97" s="13" t="s">
        <v>623</v>
      </c>
      <c r="F97" s="24"/>
      <c r="G97" s="14" t="s">
        <v>624</v>
      </c>
      <c r="H97" s="11">
        <v>66244</v>
      </c>
    </row>
    <row r="98" spans="1:8" s="15" customFormat="1" ht="24.75" customHeight="1">
      <c r="A98" s="28">
        <f t="shared" si="4"/>
        <v>41102</v>
      </c>
      <c r="B98" s="11">
        <f t="shared" si="6"/>
        <v>285</v>
      </c>
      <c r="C98" s="27" t="str">
        <f t="shared" si="5"/>
        <v>Thailande</v>
      </c>
      <c r="D98" s="12" t="s">
        <v>625</v>
      </c>
      <c r="E98" s="13" t="s">
        <v>626</v>
      </c>
      <c r="F98" s="24"/>
      <c r="G98" s="14" t="s">
        <v>627</v>
      </c>
      <c r="H98" s="11">
        <v>66529</v>
      </c>
    </row>
    <row r="99" spans="1:8" s="15" customFormat="1" ht="24.75" customHeight="1">
      <c r="A99" s="28">
        <f t="shared" si="4"/>
        <v>41103</v>
      </c>
      <c r="B99" s="11">
        <f t="shared" si="6"/>
        <v>521</v>
      </c>
      <c r="C99" s="27" t="s">
        <v>425</v>
      </c>
      <c r="D99" s="12" t="s">
        <v>628</v>
      </c>
      <c r="E99" s="13" t="s">
        <v>629</v>
      </c>
      <c r="F99" s="24"/>
      <c r="G99" s="14" t="s">
        <v>630</v>
      </c>
      <c r="H99" s="11">
        <v>67050</v>
      </c>
    </row>
    <row r="100" spans="1:8" s="15" customFormat="1" ht="24.75" customHeight="1">
      <c r="A100" s="28">
        <f t="shared" si="4"/>
        <v>41104</v>
      </c>
      <c r="B100" s="11">
        <f t="shared" si="6"/>
        <v>416</v>
      </c>
      <c r="C100" s="27" t="str">
        <f t="shared" si="5"/>
        <v>Malaisie</v>
      </c>
      <c r="D100" s="12" t="s">
        <v>631</v>
      </c>
      <c r="E100" s="13" t="s">
        <v>632</v>
      </c>
      <c r="F100" s="24"/>
      <c r="G100" s="14" t="s">
        <v>633</v>
      </c>
      <c r="H100" s="11">
        <v>67466</v>
      </c>
    </row>
    <row r="101" spans="1:8" s="15" customFormat="1" ht="24.75" customHeight="1">
      <c r="A101" s="28">
        <f t="shared" si="4"/>
        <v>41105</v>
      </c>
      <c r="B101" s="11">
        <f t="shared" si="6"/>
        <v>231</v>
      </c>
      <c r="C101" s="27" t="str">
        <f t="shared" si="5"/>
        <v>Malaisie</v>
      </c>
      <c r="D101" s="12" t="s">
        <v>634</v>
      </c>
      <c r="E101" s="13" t="s">
        <v>635</v>
      </c>
      <c r="F101" s="24"/>
      <c r="G101" s="14" t="s">
        <v>636</v>
      </c>
      <c r="H101" s="11">
        <v>67697</v>
      </c>
    </row>
    <row r="102" spans="1:8" s="15" customFormat="1" ht="24.75" customHeight="1">
      <c r="A102" s="28">
        <f t="shared" si="4"/>
        <v>41106</v>
      </c>
      <c r="B102" s="11">
        <f t="shared" si="6"/>
        <v>204</v>
      </c>
      <c r="C102" s="27" t="str">
        <f t="shared" si="5"/>
        <v>Malaisie</v>
      </c>
      <c r="D102" s="12" t="s">
        <v>637</v>
      </c>
      <c r="E102" s="13" t="s">
        <v>638</v>
      </c>
      <c r="F102" s="24"/>
      <c r="G102" s="14" t="s">
        <v>639</v>
      </c>
      <c r="H102" s="11">
        <v>67901</v>
      </c>
    </row>
    <row r="103" spans="1:8" s="15" customFormat="1" ht="24.75" customHeight="1">
      <c r="A103" s="28">
        <f t="shared" si="4"/>
        <v>41107</v>
      </c>
      <c r="B103" s="11">
        <f t="shared" si="6"/>
        <v>0</v>
      </c>
      <c r="C103" s="27" t="str">
        <f t="shared" si="5"/>
        <v>Malaisie</v>
      </c>
      <c r="D103" s="12"/>
      <c r="E103" s="13"/>
      <c r="F103" s="24"/>
      <c r="G103" s="14"/>
      <c r="H103" s="11">
        <v>67901</v>
      </c>
    </row>
    <row r="104" spans="1:8" s="15" customFormat="1" ht="24.75" customHeight="1">
      <c r="A104" s="28">
        <f t="shared" si="4"/>
        <v>41108</v>
      </c>
      <c r="B104" s="11">
        <f t="shared" si="6"/>
        <v>0</v>
      </c>
      <c r="C104" s="27" t="str">
        <f t="shared" si="5"/>
        <v>Malaisie</v>
      </c>
      <c r="D104" s="12"/>
      <c r="E104" s="13"/>
      <c r="F104" s="24"/>
      <c r="G104" s="14"/>
      <c r="H104" s="11">
        <v>67901</v>
      </c>
    </row>
    <row r="105" spans="1:8" s="15" customFormat="1" ht="24.75" customHeight="1">
      <c r="A105" s="28">
        <f t="shared" si="4"/>
        <v>41109</v>
      </c>
      <c r="B105" s="11">
        <f t="shared" si="6"/>
        <v>0</v>
      </c>
      <c r="C105" s="27" t="str">
        <f t="shared" si="5"/>
        <v>Malaisie</v>
      </c>
      <c r="D105" s="12"/>
      <c r="E105" s="13"/>
      <c r="F105" s="24"/>
      <c r="G105" s="14"/>
      <c r="H105" s="11">
        <v>67901</v>
      </c>
    </row>
    <row r="106" spans="1:8" s="15" customFormat="1" ht="24.75" customHeight="1">
      <c r="A106" s="28">
        <f t="shared" si="4"/>
        <v>41110</v>
      </c>
      <c r="B106" s="11">
        <f t="shared" si="6"/>
        <v>249</v>
      </c>
      <c r="C106" s="27" t="s">
        <v>640</v>
      </c>
      <c r="D106" s="12" t="s">
        <v>640</v>
      </c>
      <c r="E106" s="13"/>
      <c r="F106" s="24"/>
      <c r="G106" s="14"/>
      <c r="H106" s="11">
        <v>68150</v>
      </c>
    </row>
    <row r="107" spans="1:8" s="15" customFormat="1" ht="24.75" customHeight="1">
      <c r="A107" s="28">
        <f t="shared" si="4"/>
        <v>41111</v>
      </c>
      <c r="B107" s="11">
        <f t="shared" si="6"/>
        <v>-68150</v>
      </c>
      <c r="C107" s="27" t="str">
        <f t="shared" si="5"/>
        <v>Singapour</v>
      </c>
      <c r="D107" s="12"/>
      <c r="E107" s="13"/>
      <c r="F107" s="24"/>
      <c r="G107" s="14"/>
      <c r="H107" s="11"/>
    </row>
    <row r="108" spans="1:8" ht="12.75">
      <c r="A108" s="28">
        <f t="shared" si="4"/>
        <v>41112</v>
      </c>
      <c r="B108" s="11">
        <f t="shared" si="6"/>
        <v>0</v>
      </c>
      <c r="C108" s="27" t="str">
        <f t="shared" si="5"/>
        <v>Singapour</v>
      </c>
      <c r="D108" s="12"/>
      <c r="E108" s="13"/>
      <c r="F108" s="24"/>
      <c r="G108" s="14"/>
      <c r="H108" s="11"/>
    </row>
    <row r="109" spans="1:8" ht="12.75">
      <c r="A109" s="28">
        <f t="shared" si="4"/>
        <v>41113</v>
      </c>
      <c r="B109" s="11">
        <f t="shared" si="6"/>
        <v>0</v>
      </c>
      <c r="C109" s="27" t="str">
        <f t="shared" si="5"/>
        <v>Singapour</v>
      </c>
      <c r="D109" s="12"/>
      <c r="E109" s="13"/>
      <c r="F109" s="24"/>
      <c r="G109" s="14"/>
      <c r="H109" s="11"/>
    </row>
    <row r="110" spans="1:8" ht="12.75">
      <c r="A110" s="28">
        <f t="shared" si="4"/>
        <v>41114</v>
      </c>
      <c r="B110" s="11">
        <f t="shared" si="6"/>
        <v>0</v>
      </c>
      <c r="C110" s="27" t="str">
        <f t="shared" si="5"/>
        <v>Singapour</v>
      </c>
      <c r="D110" s="12"/>
      <c r="E110" s="13"/>
      <c r="F110" s="24"/>
      <c r="G110" s="14"/>
      <c r="H110" s="11"/>
    </row>
    <row r="111" spans="1:8" ht="12.75">
      <c r="A111" s="28">
        <f t="shared" si="4"/>
        <v>41115</v>
      </c>
      <c r="B111" s="11">
        <f t="shared" si="6"/>
        <v>0</v>
      </c>
      <c r="C111" s="27" t="str">
        <f t="shared" si="5"/>
        <v>Singapour</v>
      </c>
      <c r="D111" s="12"/>
      <c r="E111" s="13"/>
      <c r="F111" s="24"/>
      <c r="G111" s="14"/>
      <c r="H111" s="11"/>
    </row>
    <row r="112" spans="1:8" ht="12.75">
      <c r="A112" s="28">
        <f t="shared" si="4"/>
        <v>41116</v>
      </c>
      <c r="B112" s="11">
        <f t="shared" si="6"/>
        <v>0</v>
      </c>
      <c r="C112" s="27" t="str">
        <f t="shared" si="5"/>
        <v>Singapour</v>
      </c>
      <c r="D112" s="12"/>
      <c r="E112" s="13"/>
      <c r="F112" s="24"/>
      <c r="G112" s="14"/>
      <c r="H112" s="11"/>
    </row>
    <row r="113" spans="1:8" ht="12.75">
      <c r="A113" s="28">
        <f t="shared" si="4"/>
        <v>41117</v>
      </c>
      <c r="B113" s="11">
        <f t="shared" si="6"/>
        <v>0</v>
      </c>
      <c r="C113" s="27" t="str">
        <f t="shared" si="5"/>
        <v>Singapour</v>
      </c>
      <c r="D113" s="12"/>
      <c r="E113" s="13"/>
      <c r="F113" s="24"/>
      <c r="G113" s="14"/>
      <c r="H113" s="11"/>
    </row>
    <row r="114" spans="1:8" ht="12.75">
      <c r="A114" s="28">
        <f t="shared" si="4"/>
        <v>41118</v>
      </c>
      <c r="B114" s="11">
        <f t="shared" si="6"/>
        <v>0</v>
      </c>
      <c r="C114" s="27" t="str">
        <f t="shared" si="5"/>
        <v>Singapour</v>
      </c>
      <c r="D114" s="12"/>
      <c r="E114" s="13"/>
      <c r="F114" s="24"/>
      <c r="G114" s="14"/>
      <c r="H114" s="11"/>
    </row>
    <row r="115" spans="1:8" ht="12.75">
      <c r="A115" s="28">
        <f t="shared" si="4"/>
        <v>41119</v>
      </c>
      <c r="B115" s="11">
        <f t="shared" si="6"/>
        <v>0</v>
      </c>
      <c r="C115" s="27" t="str">
        <f t="shared" si="5"/>
        <v>Singapour</v>
      </c>
      <c r="D115" s="12"/>
      <c r="E115" s="13"/>
      <c r="F115" s="24"/>
      <c r="G115" s="14"/>
      <c r="H115" s="11"/>
    </row>
    <row r="116" spans="1:8" ht="12.75">
      <c r="A116" s="28">
        <f t="shared" si="4"/>
        <v>41120</v>
      </c>
      <c r="B116" s="11">
        <f t="shared" si="6"/>
        <v>0</v>
      </c>
      <c r="C116" s="27" t="str">
        <f t="shared" si="5"/>
        <v>Singapour</v>
      </c>
      <c r="D116" s="12"/>
      <c r="E116" s="13"/>
      <c r="F116" s="24"/>
      <c r="G116" s="14"/>
      <c r="H116" s="11"/>
    </row>
    <row r="117" spans="1:8" ht="12.75">
      <c r="A117" s="28">
        <f t="shared" si="4"/>
        <v>41121</v>
      </c>
      <c r="B117" s="11">
        <f t="shared" si="6"/>
        <v>0</v>
      </c>
      <c r="C117" s="27" t="str">
        <f t="shared" si="5"/>
        <v>Singapour</v>
      </c>
      <c r="D117" s="12"/>
      <c r="E117" s="13"/>
      <c r="F117" s="24"/>
      <c r="G117" s="14"/>
      <c r="H117" s="11"/>
    </row>
    <row r="118" spans="1:8" ht="12.75">
      <c r="A118" s="28">
        <f t="shared" si="4"/>
        <v>41122</v>
      </c>
      <c r="B118" s="11">
        <f t="shared" si="6"/>
        <v>0</v>
      </c>
      <c r="C118" s="27" t="str">
        <f t="shared" si="5"/>
        <v>Singapour</v>
      </c>
      <c r="D118" s="12"/>
      <c r="E118" s="13"/>
      <c r="F118" s="24"/>
      <c r="G118" s="14"/>
      <c r="H118" s="11"/>
    </row>
    <row r="119" spans="1:8" ht="12.75">
      <c r="A119" s="28">
        <f t="shared" si="4"/>
        <v>41123</v>
      </c>
      <c r="B119" s="11">
        <f t="shared" si="6"/>
        <v>0</v>
      </c>
      <c r="C119" s="27" t="str">
        <f t="shared" si="5"/>
        <v>Singapour</v>
      </c>
      <c r="D119" s="12"/>
      <c r="E119" s="13"/>
      <c r="F119" s="24"/>
      <c r="G119" s="14"/>
      <c r="H119" s="11"/>
    </row>
    <row r="120" spans="1:8" ht="12.75">
      <c r="A120" s="28">
        <f t="shared" si="4"/>
        <v>41124</v>
      </c>
      <c r="B120" s="11">
        <f t="shared" si="6"/>
        <v>0</v>
      </c>
      <c r="C120" s="27" t="str">
        <f t="shared" si="5"/>
        <v>Singapour</v>
      </c>
      <c r="D120" s="12"/>
      <c r="E120" s="13"/>
      <c r="F120" s="24"/>
      <c r="G120" s="14"/>
      <c r="H120" s="11"/>
    </row>
    <row r="121" spans="1:8" ht="12.75">
      <c r="A121" s="28">
        <f t="shared" si="4"/>
        <v>41125</v>
      </c>
      <c r="B121" s="11">
        <f t="shared" si="6"/>
        <v>0</v>
      </c>
      <c r="C121" s="27" t="str">
        <f t="shared" si="5"/>
        <v>Singapour</v>
      </c>
      <c r="D121" s="12"/>
      <c r="E121" s="13"/>
      <c r="F121" s="24"/>
      <c r="G121" s="14"/>
      <c r="H121" s="11"/>
    </row>
    <row r="122" spans="1:8" ht="12.75">
      <c r="A122" s="28">
        <f t="shared" si="4"/>
        <v>41126</v>
      </c>
      <c r="B122" s="11">
        <f t="shared" si="6"/>
        <v>0</v>
      </c>
      <c r="C122" s="27" t="str">
        <f t="shared" si="5"/>
        <v>Singapour</v>
      </c>
      <c r="D122" s="12"/>
      <c r="E122" s="13"/>
      <c r="F122" s="24"/>
      <c r="G122" s="14"/>
      <c r="H122" s="11"/>
    </row>
    <row r="123" spans="1:8" ht="12.75">
      <c r="A123" s="28">
        <f t="shared" si="4"/>
        <v>41127</v>
      </c>
      <c r="B123" s="11">
        <f t="shared" si="6"/>
        <v>0</v>
      </c>
      <c r="C123" s="27" t="str">
        <f t="shared" si="5"/>
        <v>Singapour</v>
      </c>
      <c r="D123" s="12"/>
      <c r="E123" s="13"/>
      <c r="F123" s="24"/>
      <c r="G123" s="14"/>
      <c r="H123" s="11"/>
    </row>
    <row r="124" spans="1:8" ht="12.75">
      <c r="A124" s="28">
        <f t="shared" si="4"/>
        <v>41128</v>
      </c>
      <c r="B124" s="11">
        <f t="shared" si="6"/>
        <v>0</v>
      </c>
      <c r="C124" s="27" t="str">
        <f t="shared" si="5"/>
        <v>Singapour</v>
      </c>
      <c r="D124" s="12"/>
      <c r="E124" s="13"/>
      <c r="F124" s="24"/>
      <c r="G124" s="14"/>
      <c r="H124" s="11"/>
    </row>
    <row r="125" spans="1:8" ht="12.75">
      <c r="A125" s="28">
        <f t="shared" si="4"/>
        <v>41129</v>
      </c>
      <c r="B125" s="11">
        <f t="shared" si="6"/>
        <v>0</v>
      </c>
      <c r="C125" s="27" t="str">
        <f t="shared" si="5"/>
        <v>Singapour</v>
      </c>
      <c r="D125" s="12"/>
      <c r="E125" s="13"/>
      <c r="F125" s="24"/>
      <c r="G125" s="14"/>
      <c r="H125" s="11"/>
    </row>
    <row r="126" spans="1:8" ht="12.75">
      <c r="A126" s="28">
        <f t="shared" si="4"/>
        <v>41130</v>
      </c>
      <c r="B126" s="11">
        <f t="shared" si="6"/>
        <v>0</v>
      </c>
      <c r="C126" s="27" t="str">
        <f t="shared" si="5"/>
        <v>Singapour</v>
      </c>
      <c r="D126" s="12"/>
      <c r="E126" s="13"/>
      <c r="F126" s="24"/>
      <c r="G126" s="14"/>
      <c r="H126" s="11"/>
    </row>
    <row r="127" spans="1:8" ht="12.75">
      <c r="A127" s="28">
        <f t="shared" si="4"/>
        <v>41131</v>
      </c>
      <c r="B127" s="11">
        <f t="shared" si="6"/>
        <v>0</v>
      </c>
      <c r="C127" s="27" t="str">
        <f t="shared" si="5"/>
        <v>Singapour</v>
      </c>
      <c r="D127" s="12"/>
      <c r="E127" s="13"/>
      <c r="F127" s="24"/>
      <c r="G127" s="14"/>
      <c r="H127" s="11"/>
    </row>
    <row r="128" spans="1:8" ht="12.75">
      <c r="A128" s="28">
        <f t="shared" si="4"/>
        <v>41132</v>
      </c>
      <c r="B128" s="11">
        <f t="shared" si="6"/>
        <v>0</v>
      </c>
      <c r="C128" s="27" t="str">
        <f t="shared" si="5"/>
        <v>Singapour</v>
      </c>
      <c r="D128" s="12"/>
      <c r="E128" s="13"/>
      <c r="F128" s="24"/>
      <c r="G128" s="14"/>
      <c r="H128" s="11"/>
    </row>
    <row r="129" spans="1:8" ht="12.75">
      <c r="A129" s="28">
        <f t="shared" si="4"/>
        <v>41133</v>
      </c>
      <c r="B129" s="11">
        <f t="shared" si="6"/>
        <v>0</v>
      </c>
      <c r="C129" s="27" t="str">
        <f t="shared" si="5"/>
        <v>Singapour</v>
      </c>
      <c r="D129" s="12"/>
      <c r="E129" s="13"/>
      <c r="F129" s="24"/>
      <c r="G129" s="14"/>
      <c r="H129" s="11"/>
    </row>
    <row r="130" spans="1:8" ht="12.75">
      <c r="A130" s="28">
        <f t="shared" si="4"/>
        <v>41134</v>
      </c>
      <c r="B130" s="11">
        <f t="shared" si="6"/>
        <v>0</v>
      </c>
      <c r="C130" s="27" t="str">
        <f t="shared" si="5"/>
        <v>Singapour</v>
      </c>
      <c r="D130" s="12"/>
      <c r="E130" s="13"/>
      <c r="F130" s="24"/>
      <c r="G130" s="14"/>
      <c r="H130" s="11"/>
    </row>
    <row r="131" spans="1:8" ht="12.75">
      <c r="A131" s="28">
        <f t="shared" si="4"/>
        <v>41135</v>
      </c>
      <c r="B131" s="11">
        <f t="shared" si="6"/>
        <v>0</v>
      </c>
      <c r="C131" s="27" t="str">
        <f t="shared" si="5"/>
        <v>Singapour</v>
      </c>
      <c r="D131" s="12"/>
      <c r="E131" s="13"/>
      <c r="F131" s="24"/>
      <c r="G131" s="14"/>
      <c r="H131" s="11"/>
    </row>
    <row r="132" spans="1:8" ht="12.75">
      <c r="A132" s="28">
        <f t="shared" si="4"/>
        <v>41136</v>
      </c>
      <c r="B132" s="11">
        <f t="shared" si="6"/>
        <v>0</v>
      </c>
      <c r="C132" s="27" t="str">
        <f t="shared" si="5"/>
        <v>Singapour</v>
      </c>
      <c r="D132" s="12"/>
      <c r="E132" s="13"/>
      <c r="F132" s="24"/>
      <c r="G132" s="14"/>
      <c r="H132" s="11"/>
    </row>
    <row r="133" spans="1:8" ht="12.75">
      <c r="A133" s="28">
        <f t="shared" si="4"/>
        <v>41137</v>
      </c>
      <c r="B133" s="11">
        <f t="shared" si="6"/>
        <v>0</v>
      </c>
      <c r="C133" s="27" t="str">
        <f t="shared" si="5"/>
        <v>Singapour</v>
      </c>
      <c r="D133" s="12"/>
      <c r="E133" s="13"/>
      <c r="F133" s="24"/>
      <c r="G133" s="14"/>
      <c r="H133" s="11"/>
    </row>
    <row r="134" spans="1:8" ht="12.75">
      <c r="A134" s="28">
        <f t="shared" si="4"/>
        <v>41138</v>
      </c>
      <c r="B134" s="11">
        <f t="shared" si="6"/>
        <v>0</v>
      </c>
      <c r="C134" s="27" t="str">
        <f t="shared" si="5"/>
        <v>Singapour</v>
      </c>
      <c r="D134" s="12"/>
      <c r="E134" s="13"/>
      <c r="F134" s="24"/>
      <c r="G134" s="14"/>
      <c r="H134" s="11"/>
    </row>
    <row r="135" spans="1:8" ht="12.75">
      <c r="A135" s="28">
        <f t="shared" si="4"/>
        <v>41139</v>
      </c>
      <c r="B135" s="11">
        <f t="shared" si="6"/>
        <v>0</v>
      </c>
      <c r="C135" s="27" t="str">
        <f t="shared" si="5"/>
        <v>Singapour</v>
      </c>
      <c r="D135" s="12"/>
      <c r="E135" s="13"/>
      <c r="F135" s="24"/>
      <c r="G135" s="14"/>
      <c r="H135" s="11"/>
    </row>
    <row r="136" spans="1:8" ht="12.75">
      <c r="A136" s="28">
        <f t="shared" si="4"/>
        <v>41140</v>
      </c>
      <c r="B136" s="11">
        <f t="shared" si="6"/>
        <v>0</v>
      </c>
      <c r="C136" s="27" t="str">
        <f t="shared" si="5"/>
        <v>Singapour</v>
      </c>
      <c r="D136" s="12"/>
      <c r="E136" s="13"/>
      <c r="F136" s="24"/>
      <c r="G136" s="14"/>
      <c r="H136" s="11"/>
    </row>
    <row r="137" spans="1:8" ht="12.75">
      <c r="A137" s="28">
        <f aca="true" t="shared" si="7" ref="A137:A175">A136+1</f>
        <v>41141</v>
      </c>
      <c r="B137" s="11">
        <f t="shared" si="6"/>
        <v>0</v>
      </c>
      <c r="C137" s="27" t="str">
        <f aca="true" t="shared" si="8" ref="C137:C175">C136</f>
        <v>Singapour</v>
      </c>
      <c r="D137" s="12"/>
      <c r="E137" s="13"/>
      <c r="F137" s="24"/>
      <c r="G137" s="14"/>
      <c r="H137" s="11"/>
    </row>
    <row r="138" spans="1:8" ht="12.75">
      <c r="A138" s="28">
        <f t="shared" si="7"/>
        <v>41142</v>
      </c>
      <c r="B138" s="11">
        <f t="shared" si="6"/>
        <v>0</v>
      </c>
      <c r="C138" s="27" t="str">
        <f t="shared" si="8"/>
        <v>Singapour</v>
      </c>
      <c r="D138" s="12"/>
      <c r="E138" s="13"/>
      <c r="F138" s="24"/>
      <c r="G138" s="14"/>
      <c r="H138" s="11"/>
    </row>
    <row r="139" spans="1:8" ht="12.75">
      <c r="A139" s="28">
        <f t="shared" si="7"/>
        <v>41143</v>
      </c>
      <c r="B139" s="11">
        <f t="shared" si="6"/>
        <v>0</v>
      </c>
      <c r="C139" s="27" t="str">
        <f t="shared" si="8"/>
        <v>Singapour</v>
      </c>
      <c r="D139" s="12"/>
      <c r="E139" s="13"/>
      <c r="F139" s="24"/>
      <c r="G139" s="14"/>
      <c r="H139" s="11"/>
    </row>
    <row r="140" spans="1:8" ht="12.75">
      <c r="A140" s="28">
        <f t="shared" si="7"/>
        <v>41144</v>
      </c>
      <c r="B140" s="11">
        <f t="shared" si="6"/>
        <v>0</v>
      </c>
      <c r="C140" s="27" t="str">
        <f t="shared" si="8"/>
        <v>Singapour</v>
      </c>
      <c r="D140" s="12"/>
      <c r="E140" s="13"/>
      <c r="F140" s="24"/>
      <c r="G140" s="14"/>
      <c r="H140" s="11"/>
    </row>
    <row r="141" spans="1:8" ht="12.75">
      <c r="A141" s="28">
        <f t="shared" si="7"/>
        <v>41145</v>
      </c>
      <c r="B141" s="11">
        <f t="shared" si="6"/>
        <v>0</v>
      </c>
      <c r="C141" s="27" t="str">
        <f t="shared" si="8"/>
        <v>Singapour</v>
      </c>
      <c r="D141" s="12"/>
      <c r="E141" s="13"/>
      <c r="F141" s="24"/>
      <c r="G141" s="14"/>
      <c r="H141" s="11"/>
    </row>
    <row r="142" spans="1:8" ht="12.75">
      <c r="A142" s="28">
        <f t="shared" si="7"/>
        <v>41146</v>
      </c>
      <c r="B142" s="11">
        <f t="shared" si="6"/>
        <v>0</v>
      </c>
      <c r="C142" s="27" t="str">
        <f t="shared" si="8"/>
        <v>Singapour</v>
      </c>
      <c r="D142" s="12"/>
      <c r="E142" s="13"/>
      <c r="F142" s="24"/>
      <c r="G142" s="14"/>
      <c r="H142" s="11"/>
    </row>
    <row r="143" spans="1:8" ht="12.75">
      <c r="A143" s="28">
        <f t="shared" si="7"/>
        <v>41147</v>
      </c>
      <c r="B143" s="11">
        <f t="shared" si="6"/>
        <v>0</v>
      </c>
      <c r="C143" s="27" t="str">
        <f t="shared" si="8"/>
        <v>Singapour</v>
      </c>
      <c r="D143" s="12"/>
      <c r="E143" s="13"/>
      <c r="F143" s="24"/>
      <c r="G143" s="14"/>
      <c r="H143" s="11"/>
    </row>
    <row r="144" spans="1:8" ht="12.75">
      <c r="A144" s="28">
        <f t="shared" si="7"/>
        <v>41148</v>
      </c>
      <c r="B144" s="11">
        <f t="shared" si="6"/>
        <v>0</v>
      </c>
      <c r="C144" s="27" t="str">
        <f t="shared" si="8"/>
        <v>Singapour</v>
      </c>
      <c r="D144" s="12"/>
      <c r="E144" s="13"/>
      <c r="F144" s="24"/>
      <c r="G144" s="14"/>
      <c r="H144" s="11"/>
    </row>
    <row r="145" spans="1:8" ht="12.75">
      <c r="A145" s="28">
        <f t="shared" si="7"/>
        <v>41149</v>
      </c>
      <c r="B145" s="11">
        <f aca="true" t="shared" si="9" ref="B145:B175">H145-H144</f>
        <v>0</v>
      </c>
      <c r="C145" s="27" t="str">
        <f t="shared" si="8"/>
        <v>Singapour</v>
      </c>
      <c r="D145" s="12"/>
      <c r="E145" s="13"/>
      <c r="F145" s="24"/>
      <c r="G145" s="14"/>
      <c r="H145" s="11"/>
    </row>
    <row r="146" spans="1:8" ht="12.75">
      <c r="A146" s="28">
        <f t="shared" si="7"/>
        <v>41150</v>
      </c>
      <c r="B146" s="11">
        <f t="shared" si="9"/>
        <v>0</v>
      </c>
      <c r="C146" s="27" t="str">
        <f t="shared" si="8"/>
        <v>Singapour</v>
      </c>
      <c r="D146" s="12"/>
      <c r="E146" s="13"/>
      <c r="F146" s="24"/>
      <c r="G146" s="14"/>
      <c r="H146" s="11"/>
    </row>
    <row r="147" spans="1:8" ht="12.75">
      <c r="A147" s="28">
        <f t="shared" si="7"/>
        <v>41151</v>
      </c>
      <c r="B147" s="11">
        <f t="shared" si="9"/>
        <v>0</v>
      </c>
      <c r="C147" s="27" t="str">
        <f t="shared" si="8"/>
        <v>Singapour</v>
      </c>
      <c r="D147" s="12"/>
      <c r="E147" s="13"/>
      <c r="F147" s="24"/>
      <c r="G147" s="14"/>
      <c r="H147" s="11"/>
    </row>
    <row r="148" spans="1:8" ht="12.75">
      <c r="A148" s="28">
        <f t="shared" si="7"/>
        <v>41152</v>
      </c>
      <c r="B148" s="11">
        <f t="shared" si="9"/>
        <v>0</v>
      </c>
      <c r="C148" s="27" t="str">
        <f t="shared" si="8"/>
        <v>Singapour</v>
      </c>
      <c r="D148" s="12"/>
      <c r="E148" s="13"/>
      <c r="F148" s="24"/>
      <c r="G148" s="14"/>
      <c r="H148" s="11"/>
    </row>
    <row r="149" spans="1:8" ht="12.75">
      <c r="A149" s="28">
        <f t="shared" si="7"/>
        <v>41153</v>
      </c>
      <c r="B149" s="11">
        <f t="shared" si="9"/>
        <v>0</v>
      </c>
      <c r="C149" s="27" t="str">
        <f t="shared" si="8"/>
        <v>Singapour</v>
      </c>
      <c r="D149" s="12"/>
      <c r="E149" s="13"/>
      <c r="F149" s="24"/>
      <c r="G149" s="14"/>
      <c r="H149" s="11"/>
    </row>
    <row r="150" spans="1:8" ht="12.75">
      <c r="A150" s="28">
        <f t="shared" si="7"/>
        <v>41154</v>
      </c>
      <c r="B150" s="11">
        <f t="shared" si="9"/>
        <v>0</v>
      </c>
      <c r="C150" s="27" t="str">
        <f t="shared" si="8"/>
        <v>Singapour</v>
      </c>
      <c r="D150" s="12"/>
      <c r="E150" s="13"/>
      <c r="F150" s="24"/>
      <c r="G150" s="14"/>
      <c r="H150" s="11"/>
    </row>
    <row r="151" spans="1:8" ht="12.75">
      <c r="A151" s="28">
        <f t="shared" si="7"/>
        <v>41155</v>
      </c>
      <c r="B151" s="11">
        <f t="shared" si="9"/>
        <v>0</v>
      </c>
      <c r="C151" s="27" t="str">
        <f t="shared" si="8"/>
        <v>Singapour</v>
      </c>
      <c r="D151" s="12"/>
      <c r="E151" s="13"/>
      <c r="F151" s="24"/>
      <c r="G151" s="14"/>
      <c r="H151" s="11"/>
    </row>
    <row r="152" spans="1:8" ht="12.75">
      <c r="A152" s="28">
        <f t="shared" si="7"/>
        <v>41156</v>
      </c>
      <c r="B152" s="11">
        <f t="shared" si="9"/>
        <v>0</v>
      </c>
      <c r="C152" s="27" t="str">
        <f t="shared" si="8"/>
        <v>Singapour</v>
      </c>
      <c r="D152" s="12"/>
      <c r="E152" s="13"/>
      <c r="F152" s="24"/>
      <c r="G152" s="14"/>
      <c r="H152" s="11"/>
    </row>
    <row r="153" spans="1:8" ht="12.75">
      <c r="A153" s="28">
        <f t="shared" si="7"/>
        <v>41157</v>
      </c>
      <c r="B153" s="11">
        <f t="shared" si="9"/>
        <v>0</v>
      </c>
      <c r="C153" s="27" t="str">
        <f t="shared" si="8"/>
        <v>Singapour</v>
      </c>
      <c r="D153" s="12"/>
      <c r="E153" s="13"/>
      <c r="F153" s="24"/>
      <c r="G153" s="14"/>
      <c r="H153" s="11"/>
    </row>
    <row r="154" spans="1:8" ht="12.75">
      <c r="A154" s="28">
        <f t="shared" si="7"/>
        <v>41158</v>
      </c>
      <c r="B154" s="11">
        <f t="shared" si="9"/>
        <v>0</v>
      </c>
      <c r="C154" s="27" t="str">
        <f t="shared" si="8"/>
        <v>Singapour</v>
      </c>
      <c r="D154" s="12"/>
      <c r="E154" s="13"/>
      <c r="F154" s="24"/>
      <c r="G154" s="14"/>
      <c r="H154" s="11"/>
    </row>
    <row r="155" spans="1:8" ht="12.75">
      <c r="A155" s="28">
        <f t="shared" si="7"/>
        <v>41159</v>
      </c>
      <c r="B155" s="11">
        <f t="shared" si="9"/>
        <v>0</v>
      </c>
      <c r="C155" s="27" t="str">
        <f t="shared" si="8"/>
        <v>Singapour</v>
      </c>
      <c r="D155" s="12"/>
      <c r="E155" s="13"/>
      <c r="F155" s="24"/>
      <c r="G155" s="14"/>
      <c r="H155" s="11"/>
    </row>
    <row r="156" spans="1:8" ht="12.75">
      <c r="A156" s="28">
        <f t="shared" si="7"/>
        <v>41160</v>
      </c>
      <c r="B156" s="11">
        <f t="shared" si="9"/>
        <v>0</v>
      </c>
      <c r="C156" s="27" t="str">
        <f t="shared" si="8"/>
        <v>Singapour</v>
      </c>
      <c r="D156" s="12"/>
      <c r="E156" s="13"/>
      <c r="F156" s="24"/>
      <c r="G156" s="14"/>
      <c r="H156" s="11"/>
    </row>
    <row r="157" spans="1:8" ht="12.75">
      <c r="A157" s="28">
        <f t="shared" si="7"/>
        <v>41161</v>
      </c>
      <c r="B157" s="11">
        <f t="shared" si="9"/>
        <v>0</v>
      </c>
      <c r="C157" s="27" t="str">
        <f t="shared" si="8"/>
        <v>Singapour</v>
      </c>
      <c r="D157" s="12"/>
      <c r="E157" s="13"/>
      <c r="F157" s="24"/>
      <c r="G157" s="14"/>
      <c r="H157" s="11"/>
    </row>
    <row r="158" spans="1:8" ht="12.75">
      <c r="A158" s="28">
        <f t="shared" si="7"/>
        <v>41162</v>
      </c>
      <c r="B158" s="11">
        <f t="shared" si="9"/>
        <v>0</v>
      </c>
      <c r="C158" s="27" t="str">
        <f t="shared" si="8"/>
        <v>Singapour</v>
      </c>
      <c r="D158" s="12"/>
      <c r="E158" s="13"/>
      <c r="F158" s="24"/>
      <c r="G158" s="14"/>
      <c r="H158" s="11"/>
    </row>
    <row r="159" spans="1:8" ht="12.75">
      <c r="A159" s="28">
        <f t="shared" si="7"/>
        <v>41163</v>
      </c>
      <c r="B159" s="11">
        <f t="shared" si="9"/>
        <v>0</v>
      </c>
      <c r="C159" s="27" t="str">
        <f t="shared" si="8"/>
        <v>Singapour</v>
      </c>
      <c r="D159" s="12"/>
      <c r="E159" s="13"/>
      <c r="F159" s="24"/>
      <c r="G159" s="14"/>
      <c r="H159" s="11"/>
    </row>
    <row r="160" spans="1:8" ht="12.75">
      <c r="A160" s="28">
        <f t="shared" si="7"/>
        <v>41164</v>
      </c>
      <c r="B160" s="11">
        <f t="shared" si="9"/>
        <v>0</v>
      </c>
      <c r="C160" s="27" t="str">
        <f t="shared" si="8"/>
        <v>Singapour</v>
      </c>
      <c r="D160" s="12"/>
      <c r="E160" s="13"/>
      <c r="F160" s="24"/>
      <c r="G160" s="14"/>
      <c r="H160" s="11"/>
    </row>
    <row r="161" spans="1:8" ht="12.75">
      <c r="A161" s="28">
        <f t="shared" si="7"/>
        <v>41165</v>
      </c>
      <c r="B161" s="11">
        <f t="shared" si="9"/>
        <v>0</v>
      </c>
      <c r="C161" s="27" t="str">
        <f t="shared" si="8"/>
        <v>Singapour</v>
      </c>
      <c r="D161" s="12"/>
      <c r="E161" s="13"/>
      <c r="F161" s="24"/>
      <c r="G161" s="14"/>
      <c r="H161" s="11"/>
    </row>
    <row r="162" spans="1:8" ht="12.75">
      <c r="A162" s="28">
        <f t="shared" si="7"/>
        <v>41166</v>
      </c>
      <c r="B162" s="11">
        <f t="shared" si="9"/>
        <v>0</v>
      </c>
      <c r="C162" s="27" t="str">
        <f t="shared" si="8"/>
        <v>Singapour</v>
      </c>
      <c r="D162" s="12"/>
      <c r="E162" s="13"/>
      <c r="F162" s="24"/>
      <c r="G162" s="14"/>
      <c r="H162" s="11"/>
    </row>
    <row r="163" spans="1:8" ht="12.75">
      <c r="A163" s="28">
        <f t="shared" si="7"/>
        <v>41167</v>
      </c>
      <c r="B163" s="11">
        <f t="shared" si="9"/>
        <v>0</v>
      </c>
      <c r="C163" s="27" t="str">
        <f t="shared" si="8"/>
        <v>Singapour</v>
      </c>
      <c r="D163" s="12"/>
      <c r="E163" s="13"/>
      <c r="F163" s="24"/>
      <c r="G163" s="14"/>
      <c r="H163" s="11"/>
    </row>
    <row r="164" spans="1:8" ht="12.75">
      <c r="A164" s="28">
        <f t="shared" si="7"/>
        <v>41168</v>
      </c>
      <c r="B164" s="11">
        <f t="shared" si="9"/>
        <v>0</v>
      </c>
      <c r="C164" s="27" t="str">
        <f t="shared" si="8"/>
        <v>Singapour</v>
      </c>
      <c r="D164" s="12"/>
      <c r="E164" s="13"/>
      <c r="F164" s="24"/>
      <c r="G164" s="14"/>
      <c r="H164" s="11"/>
    </row>
    <row r="165" spans="1:8" ht="12.75">
      <c r="A165" s="28">
        <f t="shared" si="7"/>
        <v>41169</v>
      </c>
      <c r="B165" s="11">
        <f t="shared" si="9"/>
        <v>0</v>
      </c>
      <c r="C165" s="27" t="str">
        <f t="shared" si="8"/>
        <v>Singapour</v>
      </c>
      <c r="D165" s="12"/>
      <c r="E165" s="13"/>
      <c r="F165" s="24"/>
      <c r="G165" s="14"/>
      <c r="H165" s="11"/>
    </row>
    <row r="166" spans="1:8" ht="12.75">
      <c r="A166" s="28">
        <f t="shared" si="7"/>
        <v>41170</v>
      </c>
      <c r="B166" s="11">
        <f t="shared" si="9"/>
        <v>0</v>
      </c>
      <c r="C166" s="27" t="str">
        <f t="shared" si="8"/>
        <v>Singapour</v>
      </c>
      <c r="D166" s="12"/>
      <c r="E166" s="13"/>
      <c r="F166" s="24"/>
      <c r="G166" s="14"/>
      <c r="H166" s="11"/>
    </row>
    <row r="167" spans="1:8" ht="12.75">
      <c r="A167" s="28">
        <f t="shared" si="7"/>
        <v>41171</v>
      </c>
      <c r="B167" s="11">
        <f t="shared" si="9"/>
        <v>0</v>
      </c>
      <c r="C167" s="27" t="str">
        <f t="shared" si="8"/>
        <v>Singapour</v>
      </c>
      <c r="D167" s="12"/>
      <c r="E167" s="13"/>
      <c r="F167" s="24"/>
      <c r="G167" s="14"/>
      <c r="H167" s="11"/>
    </row>
    <row r="168" spans="1:8" ht="12.75">
      <c r="A168" s="28">
        <f t="shared" si="7"/>
        <v>41172</v>
      </c>
      <c r="B168" s="11">
        <f t="shared" si="9"/>
        <v>0</v>
      </c>
      <c r="C168" s="27" t="str">
        <f t="shared" si="8"/>
        <v>Singapour</v>
      </c>
      <c r="D168" s="12"/>
      <c r="E168" s="13"/>
      <c r="F168" s="24"/>
      <c r="G168" s="14"/>
      <c r="H168" s="11"/>
    </row>
    <row r="169" spans="1:8" ht="12.75">
      <c r="A169" s="28">
        <f t="shared" si="7"/>
        <v>41173</v>
      </c>
      <c r="B169" s="11">
        <f t="shared" si="9"/>
        <v>0</v>
      </c>
      <c r="C169" s="27" t="str">
        <f t="shared" si="8"/>
        <v>Singapour</v>
      </c>
      <c r="D169" s="12"/>
      <c r="E169" s="13"/>
      <c r="F169" s="24"/>
      <c r="G169" s="14"/>
      <c r="H169" s="11"/>
    </row>
    <row r="170" spans="1:8" ht="12.75">
      <c r="A170" s="28">
        <f t="shared" si="7"/>
        <v>41174</v>
      </c>
      <c r="B170" s="11">
        <f t="shared" si="9"/>
        <v>0</v>
      </c>
      <c r="C170" s="27" t="str">
        <f t="shared" si="8"/>
        <v>Singapour</v>
      </c>
      <c r="D170" s="12"/>
      <c r="E170" s="13"/>
      <c r="F170" s="24"/>
      <c r="G170" s="14"/>
      <c r="H170" s="11"/>
    </row>
    <row r="171" spans="1:8" ht="12.75">
      <c r="A171" s="28">
        <f t="shared" si="7"/>
        <v>41175</v>
      </c>
      <c r="B171" s="11">
        <f t="shared" si="9"/>
        <v>0</v>
      </c>
      <c r="C171" s="27" t="str">
        <f t="shared" si="8"/>
        <v>Singapour</v>
      </c>
      <c r="D171" s="12"/>
      <c r="E171" s="13"/>
      <c r="F171" s="24"/>
      <c r="G171" s="14"/>
      <c r="H171" s="11"/>
    </row>
    <row r="172" spans="1:8" ht="12.75">
      <c r="A172" s="28">
        <f t="shared" si="7"/>
        <v>41176</v>
      </c>
      <c r="B172" s="11">
        <f t="shared" si="9"/>
        <v>0</v>
      </c>
      <c r="C172" s="27" t="str">
        <f t="shared" si="8"/>
        <v>Singapour</v>
      </c>
      <c r="D172" s="12"/>
      <c r="E172" s="13"/>
      <c r="F172" s="24"/>
      <c r="G172" s="14"/>
      <c r="H172" s="11"/>
    </row>
    <row r="173" spans="1:8" ht="12.75">
      <c r="A173" s="28">
        <f t="shared" si="7"/>
        <v>41177</v>
      </c>
      <c r="B173" s="11">
        <f t="shared" si="9"/>
        <v>0</v>
      </c>
      <c r="C173" s="27" t="str">
        <f t="shared" si="8"/>
        <v>Singapour</v>
      </c>
      <c r="D173" s="12"/>
      <c r="E173" s="13"/>
      <c r="F173" s="24"/>
      <c r="G173" s="14"/>
      <c r="H173" s="11"/>
    </row>
    <row r="174" spans="1:8" ht="12.75">
      <c r="A174" s="28">
        <f t="shared" si="7"/>
        <v>41178</v>
      </c>
      <c r="B174" s="11">
        <f t="shared" si="9"/>
        <v>0</v>
      </c>
      <c r="C174" s="27" t="str">
        <f t="shared" si="8"/>
        <v>Singapour</v>
      </c>
      <c r="D174" s="12"/>
      <c r="E174" s="13"/>
      <c r="F174" s="24"/>
      <c r="G174" s="14"/>
      <c r="H174" s="11"/>
    </row>
    <row r="175" spans="1:8" ht="12.75">
      <c r="A175" s="28">
        <f t="shared" si="7"/>
        <v>41179</v>
      </c>
      <c r="B175" s="11">
        <f t="shared" si="9"/>
        <v>0</v>
      </c>
      <c r="C175" s="27" t="str">
        <f t="shared" si="8"/>
        <v>Singapour</v>
      </c>
      <c r="D175" s="12"/>
      <c r="E175" s="13"/>
      <c r="F175" s="24"/>
      <c r="G175" s="14"/>
      <c r="H175" s="11"/>
    </row>
  </sheetData>
  <sheetProtection/>
  <autoFilter ref="A6:G86"/>
  <mergeCells count="1">
    <mergeCell ref="A2:G2"/>
  </mergeCells>
  <conditionalFormatting sqref="C1:C65536">
    <cfRule type="cellIs" priority="2" dxfId="3" operator="equal" stopIfTrue="1">
      <formula>"Argentine"</formula>
    </cfRule>
    <cfRule type="cellIs" priority="3" dxfId="2" operator="equal" stopIfTrue="1">
      <formula>"Bolivie"</formula>
    </cfRule>
    <cfRule type="cellIs" priority="4" dxfId="1" operator="equal" stopIfTrue="1">
      <formula>"Chili"</formula>
    </cfRule>
  </conditionalFormatting>
  <conditionalFormatting sqref="B1:B65536">
    <cfRule type="cellIs" priority="1" dxfId="0" operator="equal" stopIfTrue="1">
      <formula>0</formula>
    </cfRule>
  </conditionalFormatting>
  <printOptions horizontalCentered="1"/>
  <pageMargins left="0.15748031496062992" right="0.1968503937007874" top="0.2362204724409449" bottom="0.35433070866141736" header="0.15748031496062992" footer="0.15748031496062992"/>
  <pageSetup horizontalDpi="600" verticalDpi="600" orientation="landscape" paperSize="9" scale="85" r:id="rId2"/>
  <headerFooter alignWithMargins="0">
    <oddFooter>&amp;Cpage &amp;P / &amp;N&amp;R&amp;D -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JC</cp:lastModifiedBy>
  <cp:lastPrinted>2012-05-04T13:35:26Z</cp:lastPrinted>
  <dcterms:created xsi:type="dcterms:W3CDTF">2011-08-12T13:37:23Z</dcterms:created>
  <dcterms:modified xsi:type="dcterms:W3CDTF">2013-02-19T20:20:04Z</dcterms:modified>
  <cp:category/>
  <cp:version/>
  <cp:contentType/>
  <cp:contentStatus/>
</cp:coreProperties>
</file>